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3F3ECFF3-83B3-4DE5-8401-5DA493EA3377}" xr6:coauthVersionLast="47" xr6:coauthVersionMax="47" xr10:uidLastSave="{00000000-0000-0000-0000-000000000000}"/>
  <bookViews>
    <workbookView xWindow="-120" yWindow="-120" windowWidth="20730" windowHeight="11160" firstSheet="2" activeTab="8" xr2:uid="{00000000-000D-0000-FFFF-FFFF00000000}"/>
  </bookViews>
  <sheets>
    <sheet name="Summary" sheetId="1" r:id="rId1"/>
    <sheet name="A1-HB S" sheetId="2" r:id="rId2"/>
    <sheet name="A3-FC S" sheetId="4" r:id="rId3"/>
    <sheet name="A2-HB U" sheetId="3" r:id="rId4"/>
    <sheet name="A4 FC U" sheetId="5" r:id="rId5"/>
    <sheet name="A5 OC W" sheetId="6" r:id="rId6"/>
    <sheet name="A6 OC E" sheetId="7" r:id="rId7"/>
    <sheet name="A7 OC G" sheetId="8" r:id="rId8"/>
    <sheet name="A8-OC" sheetId="9" r:id="rId9"/>
    <sheet name="A9 OTHER" sheetId="10" r:id="rId10"/>
  </sheets>
  <definedNames>
    <definedName name="_xlnm.Print_Area" localSheetId="1">'A1-HB S'!$A$1:$O$28</definedName>
    <definedName name="_xlnm.Print_Area" localSheetId="3">'A2-HB U'!$A$1:$N$22</definedName>
    <definedName name="_xlnm.Print_Area" localSheetId="2">'A3-FC S'!$A$1:$O$19</definedName>
    <definedName name="_xlnm.Print_Area" localSheetId="4">'A4 FC U'!$A$1:$N$22</definedName>
    <definedName name="_xlnm.Print_Area" localSheetId="5">'A5 OC W'!$A$1:$O$28</definedName>
    <definedName name="_xlnm.Print_Area" localSheetId="6">'A6 OC E'!$A$1:$O$28</definedName>
    <definedName name="_xlnm.Print_Area" localSheetId="7">'A7 OC G'!$A$1:$Q$26</definedName>
    <definedName name="_xlnm.Print_Area" localSheetId="8">'A8-OC'!$A$1:$P$30</definedName>
    <definedName name="_xlnm.Print_Area" localSheetId="9">'A9 OTHER'!$A$1:$O$28</definedName>
    <definedName name="_xlnm.Print_Area" localSheetId="0">Summary!$A$1:$J$25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8" l="1"/>
  <c r="D19" i="3"/>
  <c r="E19" i="3"/>
  <c r="J19" i="3"/>
  <c r="B27" i="2"/>
  <c r="E19" i="5"/>
  <c r="N27" i="9"/>
  <c r="E12" i="1" l="1"/>
  <c r="B26" i="8"/>
  <c r="F23" i="8"/>
  <c r="G24" i="7"/>
  <c r="F24" i="7"/>
  <c r="G23" i="8" l="1"/>
  <c r="B27" i="7"/>
  <c r="D14" i="1"/>
  <c r="C4" i="2"/>
  <c r="N24" i="7" l="1"/>
  <c r="G14" i="1" s="1"/>
  <c r="B27" i="10"/>
  <c r="B26" i="10"/>
  <c r="A27" i="10"/>
  <c r="A26" i="10"/>
  <c r="B30" i="9"/>
  <c r="B29" i="9"/>
  <c r="B25" i="8"/>
  <c r="A26" i="8"/>
  <c r="A25" i="8"/>
  <c r="B26" i="7"/>
  <c r="A27" i="7"/>
  <c r="A26" i="7"/>
  <c r="B27" i="6"/>
  <c r="B26" i="6"/>
  <c r="A27" i="6"/>
  <c r="A26" i="6"/>
  <c r="B22" i="5"/>
  <c r="B21" i="5"/>
  <c r="A22" i="5"/>
  <c r="A21" i="5"/>
  <c r="B19" i="4"/>
  <c r="B18" i="4"/>
  <c r="A19" i="4"/>
  <c r="A18" i="4"/>
  <c r="B22" i="3"/>
  <c r="B21" i="3"/>
  <c r="A22" i="3"/>
  <c r="A21" i="3"/>
  <c r="B26" i="2"/>
  <c r="A27" i="2"/>
  <c r="A26" i="2"/>
  <c r="F27" i="9"/>
  <c r="E27" i="9"/>
  <c r="C16" i="1" s="1"/>
  <c r="C14" i="1"/>
  <c r="D11" i="1"/>
  <c r="D19" i="1" s="1"/>
  <c r="E15" i="1"/>
  <c r="C15" i="1"/>
  <c r="P23" i="8"/>
  <c r="C6" i="3"/>
  <c r="C6" i="4" s="1"/>
  <c r="C6" i="5" s="1"/>
  <c r="E6" i="6" s="1"/>
  <c r="E6" i="7" s="1"/>
  <c r="E6" i="8" s="1"/>
  <c r="D6" i="9" s="1"/>
  <c r="D6" i="10" s="1"/>
  <c r="C5" i="3"/>
  <c r="C5" i="4" s="1"/>
  <c r="C5" i="5" s="1"/>
  <c r="E5" i="6" s="1"/>
  <c r="E5" i="7" s="1"/>
  <c r="E5" i="8" s="1"/>
  <c r="D5" i="9" s="1"/>
  <c r="D5" i="10" s="1"/>
  <c r="C4" i="3"/>
  <c r="C4" i="4" s="1"/>
  <c r="C4" i="5" s="1"/>
  <c r="E4" i="6" s="1"/>
  <c r="E4" i="7" s="1"/>
  <c r="E4" i="8" s="1"/>
  <c r="D4" i="9" s="1"/>
  <c r="D4" i="10" s="1"/>
  <c r="L19" i="5"/>
  <c r="K19" i="5"/>
  <c r="J19" i="5"/>
  <c r="D19" i="5"/>
  <c r="C12" i="1" s="1"/>
  <c r="L19" i="3"/>
  <c r="K19" i="3"/>
  <c r="M19" i="5"/>
  <c r="O27" i="9"/>
  <c r="M19" i="3"/>
  <c r="Q27" i="9"/>
  <c r="F19" i="1"/>
  <c r="B19" i="1"/>
  <c r="E14" i="1" l="1"/>
  <c r="E19" i="1" s="1"/>
  <c r="O23" i="8"/>
  <c r="G15" i="1" s="1"/>
  <c r="G16" i="1"/>
  <c r="H19" i="1"/>
  <c r="C19" i="1"/>
  <c r="L23" i="8" l="1"/>
  <c r="J24" i="7"/>
  <c r="G19" i="1"/>
</calcChain>
</file>

<file path=xl/sharedStrings.xml><?xml version="1.0" encoding="utf-8"?>
<sst xmlns="http://schemas.openxmlformats.org/spreadsheetml/2006/main" count="399" uniqueCount="107">
  <si>
    <t>S No.</t>
  </si>
  <si>
    <t>Filing under clause (ca) of sub-regulation (2) of regulation 13 the IBBI (Insolvency Resolution Process for Corporate Persons) Regulations, 2016</t>
  </si>
  <si>
    <t>Summary of claims received</t>
  </si>
  <si>
    <t>No. of claims</t>
  </si>
  <si>
    <t>Amount</t>
  </si>
  <si>
    <t>Summary of claims admitted</t>
  </si>
  <si>
    <t>Amount of 
contingent 
claims</t>
  </si>
  <si>
    <t>Amount of 
claims not 
admitted</t>
  </si>
  <si>
    <t>Amount of 
claims 
under 
verification</t>
  </si>
  <si>
    <t>Details in 
Annexure</t>
  </si>
  <si>
    <t>Remarks, if any</t>
  </si>
  <si>
    <t>Total</t>
  </si>
  <si>
    <t>Annexure-1</t>
  </si>
  <si>
    <t>Name of the corporate debtor</t>
  </si>
  <si>
    <t>Date of commencement of CIRP:</t>
  </si>
  <si>
    <t>List of creditors as on</t>
  </si>
  <si>
    <t>List of secured financial creditors belonging to any class of creditors</t>
  </si>
  <si>
    <t>Name of Creditor</t>
  </si>
  <si>
    <t>Details of claim 
received</t>
  </si>
  <si>
    <t>Amount claimed</t>
  </si>
  <si>
    <t>Amount 
of claim 
admitted</t>
  </si>
  <si>
    <t>Nature of Claim</t>
  </si>
  <si>
    <t>Amount of 
any mutual 
dues, that 
may be set_x0002_off</t>
  </si>
  <si>
    <t>Amount 
of claim 
not 
admitted</t>
  </si>
  <si>
    <t>Remarks, if 
any</t>
  </si>
  <si>
    <t>Amount 
of contingent claim</t>
  </si>
  <si>
    <t>Date of receipt</t>
  </si>
  <si>
    <t>Amount covered by security interest</t>
  </si>
  <si>
    <t>Amount covered by guarantee</t>
  </si>
  <si>
    <t>Whether related party?</t>
  </si>
  <si>
    <t>% of voting share in COC</t>
  </si>
  <si>
    <t>Amount of claim under 
verificati
on</t>
  </si>
  <si>
    <t>List of unsecured financial creditors belonging to any class of creditor</t>
  </si>
  <si>
    <t>Annexure-2</t>
  </si>
  <si>
    <t>Annexure-3</t>
  </si>
  <si>
    <t>List of secured financial creditors (other than financial creditors belonging to any class of creditors)</t>
  </si>
  <si>
    <t>List of unsecured financial creditors (other than financial creditors belonging to any class of creditors)</t>
  </si>
  <si>
    <t>Annexure-4</t>
  </si>
  <si>
    <t>Annexure-5</t>
  </si>
  <si>
    <t>List of operational creditors (Workmen)</t>
  </si>
  <si>
    <t>Name of authorised representative, if any</t>
  </si>
  <si>
    <t>Name of workman</t>
  </si>
  <si>
    <t>Employee ID</t>
  </si>
  <si>
    <t>List of operational creditors (Employees)</t>
  </si>
  <si>
    <t>Name 
of employee</t>
  </si>
  <si>
    <t>Annexure-6</t>
  </si>
  <si>
    <t>Annexure-7</t>
  </si>
  <si>
    <t>List of operational creditors (Government dues)</t>
  </si>
  <si>
    <t>Details of Claimant</t>
  </si>
  <si>
    <t>Department</t>
  </si>
  <si>
    <t>Government</t>
  </si>
  <si>
    <t>Identification No.</t>
  </si>
  <si>
    <t>Annexure-8</t>
  </si>
  <si>
    <t>List of operational creditors (Other than Workmen and Employees and Government Dues)</t>
  </si>
  <si>
    <t>List of other creditors (Other than financial creditors and operational creditors)</t>
  </si>
  <si>
    <t>NIL</t>
  </si>
  <si>
    <t>Nil</t>
  </si>
  <si>
    <t>Annexure-9</t>
  </si>
  <si>
    <t>Place</t>
  </si>
  <si>
    <t>Date</t>
  </si>
  <si>
    <t>Delhi</t>
  </si>
  <si>
    <t>Resolution Plan is approved by CoC on 01.11.2023. Application for approval of resolution plan was filed before Hon'ble NCLT on 16.06.2023. CIRP period  including extensions expired on 23.06.2023.</t>
  </si>
  <si>
    <t xml:space="preserve"> </t>
  </si>
  <si>
    <t>Rambo Enterprises Private Limited (Undergoing CIRP)</t>
  </si>
  <si>
    <t>CIRP date: 16.10.2023</t>
  </si>
  <si>
    <t>16.10.2023</t>
  </si>
  <si>
    <t>Secured</t>
  </si>
  <si>
    <t>Bajaj Finance Limited</t>
  </si>
  <si>
    <t>20,53,63,909.30</t>
  </si>
  <si>
    <t>Ambit Finvest Private Limited</t>
  </si>
  <si>
    <t>02.11.2023</t>
  </si>
  <si>
    <t>No</t>
  </si>
  <si>
    <t>Unsecured</t>
  </si>
  <si>
    <t>01.11.2023</t>
  </si>
  <si>
    <t>NA</t>
  </si>
  <si>
    <t>07.11.2023</t>
  </si>
  <si>
    <t>unsecured</t>
  </si>
  <si>
    <t>Bosch Limited</t>
  </si>
  <si>
    <t>General Pumps
Private Limited</t>
  </si>
  <si>
    <t>Industrial Power
Controls</t>
  </si>
  <si>
    <t>Fischer
Building
Materials</t>
  </si>
  <si>
    <t>Navyug
Enterprises</t>
  </si>
  <si>
    <t>Hikoki Power
Tools India
Private. Limited</t>
  </si>
  <si>
    <t>CBM Industrie
Private Limited</t>
  </si>
  <si>
    <t>Phoenix
Agencies</t>
  </si>
  <si>
    <t>Industrade</t>
  </si>
  <si>
    <t>Shatal
Engineering
India Private
Limited</t>
  </si>
  <si>
    <t>Ralliwolf
Industries Ltd
(Naraina Delhi)</t>
  </si>
  <si>
    <t>VP Civil
Technologies
Pvt Ltd</t>
  </si>
  <si>
    <t>Income Tax Officer, Ward 21(1), Delhi</t>
  </si>
  <si>
    <t>10.11.2023</t>
  </si>
  <si>
    <t>K. Sevantilal &amp; Co.</t>
  </si>
  <si>
    <t>N/A</t>
  </si>
  <si>
    <t>State Bank of India</t>
  </si>
  <si>
    <t>08.11.2023</t>
  </si>
  <si>
    <t>03.11.2023</t>
  </si>
  <si>
    <t>09.11.2023</t>
  </si>
  <si>
    <t>R. Gambhir &amp; 
Co.</t>
  </si>
  <si>
    <t>04.12.2023</t>
  </si>
  <si>
    <t>19.12.2023</t>
  </si>
  <si>
    <t>09.01.2024</t>
  </si>
  <si>
    <t>Under Verification</t>
  </si>
  <si>
    <t>Under verification</t>
  </si>
  <si>
    <t>Unsecure</t>
  </si>
  <si>
    <t>30.03.2024</t>
  </si>
  <si>
    <t>20,64,06,515.50</t>
  </si>
  <si>
    <t>4,45,00,000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</si>
</sst>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22222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65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3" fillId="3" borderId="1" xfId="0" applyFont="1" applyFill="1" applyBorder="1"/>
    <xf numFmtId="164" fontId="3" fillId="3" borderId="1" xfId="0" applyNumberFormat="1" applyFont="1" applyFill="1" applyBorder="1"/>
    <xf numFmtId="165" fontId="2" fillId="0" borderId="0" xfId="1" applyNumberFormat="1" applyFont="1"/>
    <xf numFmtId="165" fontId="2" fillId="2" borderId="1" xfId="1" applyNumberFormat="1" applyFont="1" applyFill="1" applyBorder="1" applyAlignment="1">
      <alignment vertical="top" wrapText="1"/>
    </xf>
    <xf numFmtId="165" fontId="0" fillId="0" borderId="0" xfId="1" applyNumberFormat="1" applyFont="1"/>
    <xf numFmtId="165" fontId="0" fillId="0" borderId="1" xfId="0" applyNumberFormat="1" applyBorder="1"/>
    <xf numFmtId="165" fontId="2" fillId="0" borderId="1" xfId="1" applyNumberFormat="1" applyFont="1" applyBorder="1"/>
    <xf numFmtId="165" fontId="2" fillId="0" borderId="1" xfId="0" applyNumberFormat="1" applyFont="1" applyBorder="1"/>
    <xf numFmtId="166" fontId="0" fillId="0" borderId="1" xfId="1" applyNumberFormat="1" applyFont="1" applyBorder="1"/>
    <xf numFmtId="10" fontId="0" fillId="0" borderId="1" xfId="3" applyNumberFormat="1" applyFont="1" applyBorder="1"/>
    <xf numFmtId="166" fontId="2" fillId="0" borderId="1" xfId="0" applyNumberFormat="1" applyFont="1" applyBorder="1"/>
    <xf numFmtId="164" fontId="0" fillId="0" borderId="1" xfId="1" applyFont="1" applyBorder="1"/>
    <xf numFmtId="164" fontId="2" fillId="0" borderId="1" xfId="0" applyNumberFormat="1" applyFont="1" applyBorder="1"/>
    <xf numFmtId="165" fontId="2" fillId="0" borderId="1" xfId="1" applyNumberFormat="1" applyFont="1" applyBorder="1" applyAlignment="1">
      <alignment vertical="center"/>
    </xf>
    <xf numFmtId="0" fontId="0" fillId="0" borderId="0" xfId="0" applyAlignment="1">
      <alignment wrapText="1"/>
    </xf>
    <xf numFmtId="164" fontId="0" fillId="0" borderId="0" xfId="1" applyFont="1"/>
    <xf numFmtId="14" fontId="0" fillId="0" borderId="0" xfId="0" applyNumberFormat="1"/>
    <xf numFmtId="164" fontId="0" fillId="0" borderId="0" xfId="0" applyNumberFormat="1"/>
    <xf numFmtId="2" fontId="0" fillId="0" borderId="1" xfId="0" applyNumberFormat="1" applyBorder="1"/>
    <xf numFmtId="2" fontId="2" fillId="0" borderId="1" xfId="1" applyNumberFormat="1" applyFont="1" applyBorder="1" applyAlignment="1">
      <alignment vertical="center"/>
    </xf>
    <xf numFmtId="2" fontId="2" fillId="0" borderId="1" xfId="0" applyNumberFormat="1" applyFont="1" applyBorder="1"/>
    <xf numFmtId="165" fontId="0" fillId="0" borderId="1" xfId="1" applyNumberFormat="1" applyFont="1" applyFill="1" applyBorder="1"/>
    <xf numFmtId="164" fontId="0" fillId="0" borderId="1" xfId="0" applyNumberFormat="1" applyBorder="1"/>
    <xf numFmtId="0" fontId="0" fillId="0" borderId="2" xfId="0" applyBorder="1"/>
    <xf numFmtId="14" fontId="0" fillId="0" borderId="1" xfId="0" applyNumberFormat="1" applyBorder="1"/>
    <xf numFmtId="0" fontId="4" fillId="0" borderId="0" xfId="0" applyFont="1"/>
    <xf numFmtId="4" fontId="4" fillId="0" borderId="0" xfId="0" applyNumberFormat="1" applyFont="1"/>
    <xf numFmtId="3" fontId="0" fillId="0" borderId="0" xfId="0" applyNumberFormat="1"/>
    <xf numFmtId="3" fontId="4" fillId="0" borderId="0" xfId="0" applyNumberFormat="1" applyFont="1"/>
    <xf numFmtId="4" fontId="0" fillId="0" borderId="1" xfId="0" applyNumberFormat="1" applyBorder="1"/>
    <xf numFmtId="4" fontId="4" fillId="0" borderId="0" xfId="0" applyNumberFormat="1" applyFont="1" applyAlignment="1">
      <alignment horizontal="center" vertical="center" wrapText="1"/>
    </xf>
    <xf numFmtId="0" fontId="0" fillId="0" borderId="4" xfId="0" applyBorder="1"/>
    <xf numFmtId="0" fontId="0" fillId="0" borderId="14" xfId="0" applyBorder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3" fillId="0" borderId="1" xfId="0" applyFont="1" applyBorder="1"/>
    <xf numFmtId="10" fontId="3" fillId="0" borderId="1" xfId="0" applyNumberFormat="1" applyFont="1" applyBorder="1"/>
    <xf numFmtId="165" fontId="3" fillId="0" borderId="1" xfId="1" applyNumberFormat="1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164" fontId="6" fillId="4" borderId="1" xfId="0" applyNumberFormat="1" applyFont="1" applyFill="1" applyBorder="1"/>
    <xf numFmtId="0" fontId="3" fillId="5" borderId="1" xfId="0" applyFont="1" applyFill="1" applyBorder="1"/>
    <xf numFmtId="0" fontId="5" fillId="0" borderId="1" xfId="0" applyFont="1" applyBorder="1"/>
    <xf numFmtId="165" fontId="5" fillId="0" borderId="1" xfId="1" applyNumberFormat="1" applyFont="1" applyBorder="1"/>
    <xf numFmtId="165" fontId="5" fillId="0" borderId="1" xfId="0" applyNumberFormat="1" applyFont="1" applyBorder="1"/>
    <xf numFmtId="0" fontId="3" fillId="0" borderId="2" xfId="0" applyFont="1" applyBorder="1"/>
    <xf numFmtId="0" fontId="3" fillId="0" borderId="4" xfId="0" applyFont="1" applyBorder="1"/>
    <xf numFmtId="0" fontId="5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/>
    <xf numFmtId="0" fontId="3" fillId="0" borderId="0" xfId="0" applyFont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165" fontId="3" fillId="0" borderId="0" xfId="1" applyNumberFormat="1" applyFont="1" applyAlignment="1">
      <alignment horizontal="left" vertical="top"/>
    </xf>
    <xf numFmtId="165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3"/>
  <sheetViews>
    <sheetView view="pageBreakPreview" topLeftCell="A4" zoomScaleSheetLayoutView="100" workbookViewId="0">
      <selection activeCell="H20" sqref="H20"/>
    </sheetView>
  </sheetViews>
  <sheetFormatPr defaultRowHeight="15" x14ac:dyDescent="0.25"/>
  <cols>
    <col min="1" max="1" width="7.85546875" customWidth="1"/>
    <col min="2" max="2" width="16.7109375" customWidth="1"/>
    <col min="3" max="3" width="15.28515625" customWidth="1"/>
    <col min="4" max="4" width="14" customWidth="1"/>
    <col min="5" max="5" width="13" customWidth="1"/>
    <col min="6" max="6" width="13.28515625" customWidth="1"/>
    <col min="7" max="7" width="18.42578125" customWidth="1"/>
    <col min="8" max="8" width="12.5703125" bestFit="1" customWidth="1"/>
    <col min="9" max="9" width="9.140625" bestFit="1" customWidth="1"/>
    <col min="10" max="10" width="14" bestFit="1" customWidth="1"/>
  </cols>
  <sheetData>
    <row r="2" spans="1:10" x14ac:dyDescent="0.25">
      <c r="D2" s="78" t="s">
        <v>63</v>
      </c>
      <c r="E2" s="78"/>
      <c r="F2" s="78"/>
      <c r="G2" s="78"/>
    </row>
    <row r="3" spans="1:10" x14ac:dyDescent="0.25">
      <c r="E3" s="1" t="s">
        <v>64</v>
      </c>
    </row>
    <row r="5" spans="1:10" x14ac:dyDescent="0.25">
      <c r="A5" s="1" t="s">
        <v>1</v>
      </c>
    </row>
    <row r="7" spans="1:10" x14ac:dyDescent="0.25">
      <c r="A7" s="80" t="s">
        <v>0</v>
      </c>
      <c r="B7" s="80" t="s">
        <v>2</v>
      </c>
      <c r="C7" s="80"/>
      <c r="D7" s="80" t="s">
        <v>5</v>
      </c>
      <c r="E7" s="80"/>
      <c r="F7" s="79" t="s">
        <v>6</v>
      </c>
      <c r="G7" s="79" t="s">
        <v>7</v>
      </c>
      <c r="H7" s="79" t="s">
        <v>8</v>
      </c>
      <c r="I7" s="79" t="s">
        <v>9</v>
      </c>
      <c r="J7" s="80" t="s">
        <v>10</v>
      </c>
    </row>
    <row r="8" spans="1:10" ht="52.15" customHeight="1" x14ac:dyDescent="0.25">
      <c r="A8" s="80"/>
      <c r="B8" s="3" t="s">
        <v>3</v>
      </c>
      <c r="C8" s="3" t="s">
        <v>4</v>
      </c>
      <c r="D8" s="3" t="s">
        <v>3</v>
      </c>
      <c r="E8" s="3" t="s">
        <v>4</v>
      </c>
      <c r="F8" s="80"/>
      <c r="G8" s="80"/>
      <c r="H8" s="80"/>
      <c r="I8" s="80"/>
      <c r="J8" s="80"/>
    </row>
    <row r="9" spans="1:10" x14ac:dyDescent="0.25">
      <c r="A9" s="6">
        <v>1</v>
      </c>
      <c r="B9" s="5" t="s">
        <v>56</v>
      </c>
      <c r="C9" s="5" t="s">
        <v>56</v>
      </c>
      <c r="D9" s="5" t="s">
        <v>56</v>
      </c>
      <c r="E9" s="5" t="s">
        <v>56</v>
      </c>
      <c r="F9" s="5" t="s">
        <v>56</v>
      </c>
      <c r="G9" s="5" t="s">
        <v>56</v>
      </c>
      <c r="H9" s="5" t="s">
        <v>56</v>
      </c>
      <c r="I9" s="6">
        <v>1</v>
      </c>
      <c r="J9" s="5" t="s">
        <v>56</v>
      </c>
    </row>
    <row r="10" spans="1:10" x14ac:dyDescent="0.25">
      <c r="A10" s="6">
        <v>2</v>
      </c>
      <c r="B10" s="5">
        <v>1</v>
      </c>
      <c r="C10" s="5" t="s">
        <v>56</v>
      </c>
      <c r="D10" s="5" t="s">
        <v>56</v>
      </c>
      <c r="E10" s="5" t="s">
        <v>56</v>
      </c>
      <c r="F10" s="5" t="s">
        <v>56</v>
      </c>
      <c r="G10" s="5" t="s">
        <v>56</v>
      </c>
      <c r="H10" s="5" t="s">
        <v>56</v>
      </c>
      <c r="I10" s="6">
        <v>2</v>
      </c>
      <c r="J10" s="5" t="s">
        <v>56</v>
      </c>
    </row>
    <row r="11" spans="1:10" x14ac:dyDescent="0.25">
      <c r="A11" s="6">
        <v>3</v>
      </c>
      <c r="B11" s="5" t="s">
        <v>56</v>
      </c>
      <c r="C11" s="5" t="s">
        <v>56</v>
      </c>
      <c r="D11" s="5" t="str">
        <f>B11</f>
        <v>Nil</v>
      </c>
      <c r="E11" s="5" t="s">
        <v>56</v>
      </c>
      <c r="F11" s="5" t="s">
        <v>56</v>
      </c>
      <c r="G11" s="5" t="s">
        <v>56</v>
      </c>
      <c r="H11" s="5" t="s">
        <v>56</v>
      </c>
      <c r="I11" s="6">
        <v>3</v>
      </c>
      <c r="J11" s="5" t="s">
        <v>56</v>
      </c>
    </row>
    <row r="12" spans="1:10" x14ac:dyDescent="0.25">
      <c r="A12" s="6">
        <v>4</v>
      </c>
      <c r="B12" s="31">
        <v>2</v>
      </c>
      <c r="C12" s="5">
        <f>'A4 FC U'!D19</f>
        <v>2428074.02</v>
      </c>
      <c r="D12" s="5">
        <v>1</v>
      </c>
      <c r="E12" s="5">
        <f>'A4 FC U'!E19</f>
        <v>2428074.02</v>
      </c>
      <c r="F12" s="5" t="s">
        <v>56</v>
      </c>
      <c r="G12" s="5" t="s">
        <v>56</v>
      </c>
      <c r="H12" s="5" t="s">
        <v>56</v>
      </c>
      <c r="I12" s="6">
        <v>4</v>
      </c>
      <c r="J12" s="5" t="s">
        <v>56</v>
      </c>
    </row>
    <row r="13" spans="1:10" x14ac:dyDescent="0.25">
      <c r="A13" s="6">
        <v>5</v>
      </c>
      <c r="B13" s="31" t="s">
        <v>56</v>
      </c>
      <c r="C13" s="5" t="s">
        <v>56</v>
      </c>
      <c r="D13" s="5" t="s">
        <v>56</v>
      </c>
      <c r="E13" s="5" t="s">
        <v>56</v>
      </c>
      <c r="F13" s="5" t="s">
        <v>56</v>
      </c>
      <c r="G13" s="5" t="s">
        <v>56</v>
      </c>
      <c r="H13" s="5" t="s">
        <v>56</v>
      </c>
      <c r="I13" s="6">
        <v>5</v>
      </c>
      <c r="J13" s="5" t="s">
        <v>56</v>
      </c>
    </row>
    <row r="14" spans="1:10" x14ac:dyDescent="0.25">
      <c r="A14" s="6">
        <v>6</v>
      </c>
      <c r="B14" s="31" t="s">
        <v>56</v>
      </c>
      <c r="C14" s="5">
        <f>'A6 OC E'!F24</f>
        <v>0</v>
      </c>
      <c r="D14" s="5" t="str">
        <f>+B14</f>
        <v>Nil</v>
      </c>
      <c r="E14" s="5">
        <f>'A6 OC E'!G24</f>
        <v>0</v>
      </c>
      <c r="F14" s="5" t="s">
        <v>56</v>
      </c>
      <c r="G14" s="5">
        <f>'A6 OC E'!N24</f>
        <v>0</v>
      </c>
      <c r="H14" s="5" t="s">
        <v>56</v>
      </c>
      <c r="I14" s="6">
        <v>6</v>
      </c>
      <c r="J14" s="5" t="s">
        <v>56</v>
      </c>
    </row>
    <row r="15" spans="1:10" x14ac:dyDescent="0.25">
      <c r="A15" s="6">
        <v>7</v>
      </c>
      <c r="B15" s="31">
        <v>1</v>
      </c>
      <c r="C15" s="5">
        <f>+'A7 OC G'!F23</f>
        <v>594194</v>
      </c>
      <c r="D15" s="5">
        <v>3</v>
      </c>
      <c r="E15" s="5">
        <f>+'A7 OC G'!G23</f>
        <v>594194</v>
      </c>
      <c r="F15" s="5" t="s">
        <v>56</v>
      </c>
      <c r="G15" s="5">
        <f>+'A7 OC G'!O23</f>
        <v>0</v>
      </c>
      <c r="H15" s="5" t="s">
        <v>56</v>
      </c>
      <c r="I15" s="6">
        <v>7</v>
      </c>
      <c r="J15" s="5" t="s">
        <v>56</v>
      </c>
    </row>
    <row r="16" spans="1:10" x14ac:dyDescent="0.25">
      <c r="A16" s="6">
        <v>8</v>
      </c>
      <c r="B16" s="31">
        <v>14</v>
      </c>
      <c r="C16" s="5">
        <f>+'A8-OC'!E27</f>
        <v>30444138</v>
      </c>
      <c r="D16" s="5">
        <v>0</v>
      </c>
      <c r="E16" s="5" t="s">
        <v>56</v>
      </c>
      <c r="F16" s="5" t="s">
        <v>56</v>
      </c>
      <c r="G16" s="5">
        <f>+'A8-OC'!N27</f>
        <v>68650</v>
      </c>
      <c r="H16" s="5" t="s">
        <v>56</v>
      </c>
      <c r="I16" s="6">
        <v>8</v>
      </c>
      <c r="J16" s="5" t="s">
        <v>56</v>
      </c>
    </row>
    <row r="17" spans="1:10" x14ac:dyDescent="0.25">
      <c r="A17" s="6">
        <v>9</v>
      </c>
      <c r="B17" s="5" t="s">
        <v>56</v>
      </c>
      <c r="C17" s="5" t="s">
        <v>56</v>
      </c>
      <c r="D17" s="5" t="s">
        <v>56</v>
      </c>
      <c r="E17" s="5" t="s">
        <v>56</v>
      </c>
      <c r="F17" s="5" t="s">
        <v>56</v>
      </c>
      <c r="G17" s="5" t="s">
        <v>56</v>
      </c>
      <c r="H17" s="5" t="s">
        <v>56</v>
      </c>
      <c r="I17" s="6">
        <v>9</v>
      </c>
      <c r="J17" s="5" t="s">
        <v>56</v>
      </c>
    </row>
    <row r="18" spans="1:10" x14ac:dyDescent="0.25">
      <c r="A18" s="2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4" t="s">
        <v>11</v>
      </c>
      <c r="B19" s="16">
        <f>SUM(B9:B17)</f>
        <v>18</v>
      </c>
      <c r="C19" s="16">
        <f t="shared" ref="C19:H19" si="0">SUM(C9:C17)</f>
        <v>33466406.02</v>
      </c>
      <c r="D19" s="16">
        <f t="shared" si="0"/>
        <v>4</v>
      </c>
      <c r="E19" s="16">
        <f t="shared" si="0"/>
        <v>3022268.02</v>
      </c>
      <c r="F19" s="5">
        <f t="shared" si="0"/>
        <v>0</v>
      </c>
      <c r="G19" s="16">
        <f t="shared" si="0"/>
        <v>68650</v>
      </c>
      <c r="H19" s="5">
        <f t="shared" si="0"/>
        <v>0</v>
      </c>
      <c r="I19" s="5"/>
      <c r="J19" s="5"/>
    </row>
    <row r="22" spans="1:10" x14ac:dyDescent="0.25">
      <c r="A22" t="s">
        <v>58</v>
      </c>
      <c r="B22" t="s">
        <v>60</v>
      </c>
    </row>
    <row r="23" spans="1:10" x14ac:dyDescent="0.25">
      <c r="A23" t="s">
        <v>59</v>
      </c>
      <c r="B23" t="s">
        <v>104</v>
      </c>
    </row>
  </sheetData>
  <mergeCells count="9">
    <mergeCell ref="D2:G2"/>
    <mergeCell ref="I7:I8"/>
    <mergeCell ref="J7:J8"/>
    <mergeCell ref="B7:C7"/>
    <mergeCell ref="A7:A8"/>
    <mergeCell ref="D7:E7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7"/>
  <sheetViews>
    <sheetView view="pageBreakPreview" topLeftCell="A6" zoomScaleSheetLayoutView="100" workbookViewId="0">
      <selection activeCell="E14" sqref="E14:J20"/>
    </sheetView>
  </sheetViews>
  <sheetFormatPr defaultRowHeight="15" x14ac:dyDescent="0.25"/>
  <cols>
    <col min="2" max="2" width="13.28515625" customWidth="1"/>
    <col min="3" max="3" width="9.7109375" bestFit="1" customWidth="1"/>
    <col min="4" max="4" width="14.42578125" customWidth="1"/>
    <col min="5" max="5" width="11.85546875" customWidth="1"/>
    <col min="6" max="8" width="11.5703125" customWidth="1"/>
    <col min="9" max="9" width="11" customWidth="1"/>
    <col min="10" max="10" width="13.28515625" customWidth="1"/>
    <col min="11" max="11" width="10.28515625" customWidth="1"/>
    <col min="12" max="12" width="12.7109375" customWidth="1"/>
    <col min="13" max="13" width="10.7109375" customWidth="1"/>
    <col min="14" max="14" width="11.28515625" customWidth="1"/>
    <col min="15" max="15" width="8.140625" customWidth="1"/>
  </cols>
  <sheetData>
    <row r="2" spans="1:15" x14ac:dyDescent="0.25">
      <c r="A2" s="1" t="s">
        <v>57</v>
      </c>
      <c r="B2" s="1"/>
      <c r="C2" s="1"/>
      <c r="D2" s="1"/>
      <c r="E2" s="1"/>
    </row>
    <row r="3" spans="1:15" x14ac:dyDescent="0.25">
      <c r="A3" s="1"/>
      <c r="B3" s="1"/>
      <c r="C3" s="1"/>
      <c r="D3" s="1"/>
      <c r="E3" s="1"/>
    </row>
    <row r="4" spans="1:15" x14ac:dyDescent="0.25">
      <c r="A4" s="81" t="s">
        <v>13</v>
      </c>
      <c r="B4" s="81"/>
      <c r="C4" s="81"/>
      <c r="D4" s="1" t="str">
        <f>'A8-OC'!D4</f>
        <v>Rambo Enterprises Private Limited (Undergoing CIRP)</v>
      </c>
      <c r="E4" s="1"/>
    </row>
    <row r="5" spans="1:15" x14ac:dyDescent="0.25">
      <c r="A5" s="81" t="s">
        <v>14</v>
      </c>
      <c r="B5" s="81"/>
      <c r="C5" s="81"/>
      <c r="D5" s="1" t="str">
        <f>'A8-OC'!D5</f>
        <v>16.10.2023</v>
      </c>
      <c r="E5" s="1"/>
    </row>
    <row r="6" spans="1:15" x14ac:dyDescent="0.25">
      <c r="A6" s="81" t="s">
        <v>15</v>
      </c>
      <c r="B6" s="81"/>
      <c r="C6" s="81"/>
      <c r="D6" s="1" t="str">
        <f>'A8-OC'!D6</f>
        <v>16.10.2023</v>
      </c>
      <c r="E6" s="1"/>
    </row>
    <row r="7" spans="1:15" ht="14.45" customHeight="1" x14ac:dyDescent="0.25"/>
    <row r="8" spans="1:15" x14ac:dyDescent="0.25">
      <c r="A8" s="78" t="s">
        <v>54</v>
      </c>
      <c r="B8" s="78"/>
      <c r="C8" s="78"/>
      <c r="D8" s="78"/>
      <c r="E8" s="78"/>
      <c r="F8" s="78"/>
      <c r="G8" s="78"/>
      <c r="H8" s="78"/>
      <c r="I8" s="78"/>
    </row>
    <row r="10" spans="1:15" s="7" customFormat="1" ht="14.45" customHeight="1" x14ac:dyDescent="0.25">
      <c r="A10" s="82" t="s">
        <v>0</v>
      </c>
      <c r="B10" s="82" t="s">
        <v>17</v>
      </c>
      <c r="C10" s="95" t="s">
        <v>51</v>
      </c>
      <c r="D10" s="82" t="s">
        <v>18</v>
      </c>
      <c r="E10" s="82"/>
      <c r="F10" s="82" t="s">
        <v>18</v>
      </c>
      <c r="G10" s="82"/>
      <c r="H10" s="82"/>
      <c r="I10" s="82"/>
      <c r="J10" s="82"/>
      <c r="K10" s="82" t="s">
        <v>25</v>
      </c>
      <c r="L10" s="82" t="s">
        <v>22</v>
      </c>
      <c r="M10" s="82" t="s">
        <v>23</v>
      </c>
      <c r="N10" s="82" t="s">
        <v>31</v>
      </c>
      <c r="O10" s="82" t="s">
        <v>24</v>
      </c>
    </row>
    <row r="11" spans="1:15" s="7" customFormat="1" ht="60" x14ac:dyDescent="0.25">
      <c r="A11" s="82"/>
      <c r="B11" s="82"/>
      <c r="C11" s="96"/>
      <c r="D11" s="8" t="s">
        <v>26</v>
      </c>
      <c r="E11" s="8" t="s">
        <v>19</v>
      </c>
      <c r="F11" s="8" t="s">
        <v>20</v>
      </c>
      <c r="G11" s="8" t="s">
        <v>21</v>
      </c>
      <c r="H11" s="8" t="s">
        <v>27</v>
      </c>
      <c r="I11" s="8" t="s">
        <v>28</v>
      </c>
      <c r="J11" s="8" t="s">
        <v>29</v>
      </c>
      <c r="K11" s="82"/>
      <c r="L11" s="82"/>
      <c r="M11" s="82"/>
      <c r="N11" s="82"/>
      <c r="O11" s="8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/>
      <c r="C14" s="2"/>
      <c r="D14" s="2"/>
      <c r="E14" s="83" t="s">
        <v>55</v>
      </c>
      <c r="F14" s="84"/>
      <c r="G14" s="84"/>
      <c r="H14" s="84"/>
      <c r="I14" s="84"/>
      <c r="J14" s="85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86"/>
      <c r="F15" s="87"/>
      <c r="G15" s="87"/>
      <c r="H15" s="87"/>
      <c r="I15" s="87"/>
      <c r="J15" s="88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86"/>
      <c r="F16" s="87"/>
      <c r="G16" s="87"/>
      <c r="H16" s="87"/>
      <c r="I16" s="87"/>
      <c r="J16" s="88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86"/>
      <c r="F17" s="87"/>
      <c r="G17" s="87"/>
      <c r="H17" s="87"/>
      <c r="I17" s="87"/>
      <c r="J17" s="88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86"/>
      <c r="F18" s="87"/>
      <c r="G18" s="87"/>
      <c r="H18" s="87"/>
      <c r="I18" s="87"/>
      <c r="J18" s="88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86"/>
      <c r="F19" s="87"/>
      <c r="G19" s="87"/>
      <c r="H19" s="87"/>
      <c r="I19" s="87"/>
      <c r="J19" s="88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89"/>
      <c r="F20" s="90"/>
      <c r="G20" s="90"/>
      <c r="H20" s="90"/>
      <c r="I20" s="90"/>
      <c r="J20" s="91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6" spans="1:15" x14ac:dyDescent="0.25">
      <c r="A26" t="str">
        <f>Summary!A22</f>
        <v>Place</v>
      </c>
      <c r="B26" t="str">
        <f>Summary!B22</f>
        <v>Delhi</v>
      </c>
    </row>
    <row r="27" spans="1:15" x14ac:dyDescent="0.25">
      <c r="A27" t="str">
        <f>Summary!A23</f>
        <v>Date</v>
      </c>
      <c r="B27" t="str">
        <f>Summary!B23</f>
        <v>30.03.2024</v>
      </c>
    </row>
  </sheetData>
  <mergeCells count="15">
    <mergeCell ref="K10:K11"/>
    <mergeCell ref="L10:L11"/>
    <mergeCell ref="M10:M11"/>
    <mergeCell ref="N10:N11"/>
    <mergeCell ref="O10:O11"/>
    <mergeCell ref="E14:J20"/>
    <mergeCell ref="A4:C4"/>
    <mergeCell ref="A5:C5"/>
    <mergeCell ref="A6:C6"/>
    <mergeCell ref="A8:I8"/>
    <mergeCell ref="A10:A11"/>
    <mergeCell ref="B10:B11"/>
    <mergeCell ref="C10:C11"/>
    <mergeCell ref="D10:E10"/>
    <mergeCell ref="F10:J10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7"/>
  <sheetViews>
    <sheetView view="pageBreakPreview" topLeftCell="A7" zoomScaleSheetLayoutView="100" workbookViewId="0">
      <selection activeCell="B27" sqref="B27"/>
    </sheetView>
  </sheetViews>
  <sheetFormatPr defaultRowHeight="15" x14ac:dyDescent="0.25"/>
  <cols>
    <col min="2" max="2" width="27.85546875" customWidth="1"/>
    <col min="3" max="3" width="16" customWidth="1"/>
    <col min="4" max="4" width="16.42578125" customWidth="1"/>
    <col min="5" max="5" width="15.28515625" customWidth="1"/>
    <col min="6" max="6" width="11" customWidth="1"/>
    <col min="7" max="7" width="10.7109375" customWidth="1"/>
    <col min="8" max="8" width="12.28515625" customWidth="1"/>
    <col min="9" max="9" width="13.28515625" customWidth="1"/>
    <col min="10" max="10" width="11.7109375" customWidth="1"/>
    <col min="11" max="11" width="10.28515625" customWidth="1"/>
    <col min="12" max="12" width="12.7109375" customWidth="1"/>
    <col min="13" max="13" width="18.85546875" customWidth="1"/>
    <col min="14" max="14" width="11.28515625" customWidth="1"/>
    <col min="15" max="15" width="8.140625" customWidth="1"/>
  </cols>
  <sheetData>
    <row r="2" spans="1:15" x14ac:dyDescent="0.25">
      <c r="A2" s="1" t="s">
        <v>12</v>
      </c>
      <c r="B2" s="1"/>
      <c r="C2" s="1"/>
      <c r="D2" s="1"/>
    </row>
    <row r="3" spans="1:15" x14ac:dyDescent="0.25">
      <c r="A3" s="1"/>
      <c r="B3" s="1"/>
      <c r="C3" s="1"/>
      <c r="D3" s="1"/>
    </row>
    <row r="4" spans="1:15" x14ac:dyDescent="0.25">
      <c r="A4" s="81" t="s">
        <v>13</v>
      </c>
      <c r="B4" s="81"/>
      <c r="C4" s="1" t="str">
        <f>+Summary!D2</f>
        <v>Rambo Enterprises Private Limited (Undergoing CIRP)</v>
      </c>
      <c r="D4" s="1"/>
    </row>
    <row r="5" spans="1:15" x14ac:dyDescent="0.25">
      <c r="A5" s="81" t="s">
        <v>14</v>
      </c>
      <c r="B5" s="81"/>
      <c r="C5" s="1" t="s">
        <v>65</v>
      </c>
      <c r="D5" s="1"/>
    </row>
    <row r="6" spans="1:15" x14ac:dyDescent="0.25">
      <c r="A6" s="81" t="s">
        <v>15</v>
      </c>
      <c r="B6" s="81"/>
      <c r="C6" s="1" t="s">
        <v>65</v>
      </c>
      <c r="D6" s="1"/>
    </row>
    <row r="8" spans="1:15" x14ac:dyDescent="0.25">
      <c r="A8" s="78" t="s">
        <v>16</v>
      </c>
      <c r="B8" s="78"/>
      <c r="C8" s="78"/>
      <c r="D8" s="78"/>
      <c r="E8" s="78"/>
      <c r="F8" s="78"/>
    </row>
    <row r="10" spans="1:15" s="7" customFormat="1" x14ac:dyDescent="0.25">
      <c r="A10" s="82" t="s">
        <v>0</v>
      </c>
      <c r="B10" s="82" t="s">
        <v>17</v>
      </c>
      <c r="C10" s="82" t="s">
        <v>18</v>
      </c>
      <c r="D10" s="82"/>
      <c r="E10" s="82" t="s">
        <v>18</v>
      </c>
      <c r="F10" s="82"/>
      <c r="G10" s="82"/>
      <c r="H10" s="82"/>
      <c r="I10" s="82"/>
      <c r="J10" s="82"/>
      <c r="K10" s="82" t="s">
        <v>25</v>
      </c>
      <c r="L10" s="82" t="s">
        <v>22</v>
      </c>
      <c r="M10" s="82" t="s">
        <v>23</v>
      </c>
      <c r="N10" s="82" t="s">
        <v>31</v>
      </c>
      <c r="O10" s="82" t="s">
        <v>24</v>
      </c>
    </row>
    <row r="11" spans="1:15" s="7" customFormat="1" ht="60" x14ac:dyDescent="0.25">
      <c r="A11" s="82"/>
      <c r="B11" s="82"/>
      <c r="C11" s="8" t="s">
        <v>26</v>
      </c>
      <c r="D11" s="8" t="s">
        <v>19</v>
      </c>
      <c r="E11" s="8" t="s">
        <v>20</v>
      </c>
      <c r="F11" s="8" t="s">
        <v>21</v>
      </c>
      <c r="G11" s="8" t="s">
        <v>27</v>
      </c>
      <c r="H11" s="8" t="s">
        <v>28</v>
      </c>
      <c r="I11" s="8" t="s">
        <v>29</v>
      </c>
      <c r="J11" s="8" t="s">
        <v>30</v>
      </c>
      <c r="K11" s="82"/>
      <c r="L11" s="82"/>
      <c r="M11" s="82"/>
      <c r="N11" s="82"/>
      <c r="O11" s="82"/>
    </row>
    <row r="12" spans="1:15" ht="15.75" x14ac:dyDescent="0.25">
      <c r="A12" s="2"/>
      <c r="B12" s="43" t="s">
        <v>92</v>
      </c>
      <c r="C12" s="41"/>
      <c r="D12" s="36"/>
      <c r="E12" s="40"/>
      <c r="F12" s="2"/>
      <c r="G12" s="2"/>
      <c r="H12" s="2"/>
      <c r="I12" s="2"/>
      <c r="J12" s="19"/>
      <c r="K12" s="2"/>
      <c r="L12" s="2"/>
      <c r="M12" s="39">
        <v>65053161.700000003</v>
      </c>
      <c r="N12" s="2"/>
      <c r="O12" s="2"/>
    </row>
    <row r="13" spans="1:15" ht="15.75" x14ac:dyDescent="0.25">
      <c r="A13" s="2"/>
      <c r="B13" s="43"/>
      <c r="C13" s="41"/>
      <c r="D13" s="37"/>
      <c r="E13" s="38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75" x14ac:dyDescent="0.25">
      <c r="A14" s="2"/>
      <c r="B14" s="44"/>
      <c r="C14" s="41"/>
      <c r="D14" s="35"/>
      <c r="E14" s="35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42"/>
      <c r="B15" s="42"/>
      <c r="C15" s="83" t="s">
        <v>55</v>
      </c>
      <c r="D15" s="84"/>
      <c r="E15" s="84"/>
      <c r="F15" s="84"/>
      <c r="G15" s="84"/>
      <c r="H15" s="85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86"/>
      <c r="D16" s="87"/>
      <c r="E16" s="87"/>
      <c r="F16" s="87"/>
      <c r="G16" s="87"/>
      <c r="H16" s="88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86"/>
      <c r="D17" s="87"/>
      <c r="E17" s="87"/>
      <c r="F17" s="87"/>
      <c r="G17" s="87"/>
      <c r="H17" s="88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86"/>
      <c r="D18" s="87"/>
      <c r="E18" s="87"/>
      <c r="F18" s="87"/>
      <c r="G18" s="87"/>
      <c r="H18" s="88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86"/>
      <c r="D19" s="87"/>
      <c r="E19" s="87"/>
      <c r="F19" s="87"/>
      <c r="G19" s="87"/>
      <c r="H19" s="88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86"/>
      <c r="D20" s="87"/>
      <c r="E20" s="87"/>
      <c r="F20" s="87"/>
      <c r="G20" s="87"/>
      <c r="H20" s="88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89"/>
      <c r="D21" s="90"/>
      <c r="E21" s="90"/>
      <c r="F21" s="90"/>
      <c r="G21" s="90"/>
      <c r="H21" s="91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6" spans="1:15" x14ac:dyDescent="0.25">
      <c r="A26" t="str">
        <f>Summary!A22</f>
        <v>Place</v>
      </c>
      <c r="B26" t="str">
        <f>Summary!B22</f>
        <v>Delhi</v>
      </c>
    </row>
    <row r="27" spans="1:15" x14ac:dyDescent="0.25">
      <c r="A27" t="str">
        <f>Summary!A23</f>
        <v>Date</v>
      </c>
      <c r="B27" t="str">
        <f>Summary!B23</f>
        <v>30.03.2024</v>
      </c>
    </row>
  </sheetData>
  <mergeCells count="14">
    <mergeCell ref="N10:N11"/>
    <mergeCell ref="C15:H21"/>
    <mergeCell ref="O10:O11"/>
    <mergeCell ref="A8:F8"/>
    <mergeCell ref="C10:D10"/>
    <mergeCell ref="E10:J10"/>
    <mergeCell ref="K10:K11"/>
    <mergeCell ref="L10:L11"/>
    <mergeCell ref="M10:M11"/>
    <mergeCell ref="A4:B4"/>
    <mergeCell ref="A5:B5"/>
    <mergeCell ref="A6:B6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19"/>
  <sheetViews>
    <sheetView view="pageBreakPreview" topLeftCell="A6" zoomScaleSheetLayoutView="100" workbookViewId="0">
      <selection activeCell="E12" sqref="E12"/>
    </sheetView>
  </sheetViews>
  <sheetFormatPr defaultRowHeight="15" x14ac:dyDescent="0.25"/>
  <cols>
    <col min="2" max="2" width="27.85546875" customWidth="1"/>
    <col min="3" max="3" width="14.42578125" customWidth="1"/>
    <col min="4" max="4" width="12" bestFit="1" customWidth="1"/>
    <col min="5" max="5" width="15.28515625" bestFit="1" customWidth="1"/>
    <col min="6" max="6" width="11" customWidth="1"/>
    <col min="7" max="7" width="10.7109375" customWidth="1"/>
    <col min="8" max="8" width="14.42578125" bestFit="1" customWidth="1"/>
    <col min="9" max="9" width="13.28515625" customWidth="1"/>
    <col min="10" max="10" width="11.7109375" customWidth="1"/>
    <col min="11" max="11" width="10.28515625" customWidth="1"/>
    <col min="12" max="12" width="12.7109375" customWidth="1"/>
    <col min="13" max="13" width="10.7109375" customWidth="1"/>
    <col min="14" max="14" width="11.28515625" customWidth="1"/>
    <col min="15" max="15" width="8.140625" customWidth="1"/>
  </cols>
  <sheetData>
    <row r="2" spans="1:15" x14ac:dyDescent="0.25">
      <c r="A2" s="1" t="s">
        <v>34</v>
      </c>
      <c r="B2" s="1"/>
      <c r="C2" s="1"/>
      <c r="D2" s="1"/>
    </row>
    <row r="3" spans="1:15" x14ac:dyDescent="0.25">
      <c r="A3" s="1"/>
      <c r="B3" s="1"/>
      <c r="C3" s="1"/>
      <c r="D3" s="1"/>
    </row>
    <row r="4" spans="1:15" x14ac:dyDescent="0.25">
      <c r="A4" s="81" t="s">
        <v>13</v>
      </c>
      <c r="B4" s="81"/>
      <c r="C4" s="1" t="str">
        <f>'A2-HB U'!C4</f>
        <v>Rambo Enterprises Private Limited (Undergoing CIRP)</v>
      </c>
      <c r="D4" s="1"/>
    </row>
    <row r="5" spans="1:15" x14ac:dyDescent="0.25">
      <c r="A5" s="81" t="s">
        <v>14</v>
      </c>
      <c r="B5" s="81"/>
      <c r="C5" s="1" t="str">
        <f>'A2-HB U'!C5</f>
        <v>16.10.2023</v>
      </c>
      <c r="D5" s="1"/>
    </row>
    <row r="6" spans="1:15" x14ac:dyDescent="0.25">
      <c r="A6" s="81" t="s">
        <v>15</v>
      </c>
      <c r="B6" s="81"/>
      <c r="C6" s="1" t="str">
        <f>'A2-HB U'!C6</f>
        <v>16.10.2023</v>
      </c>
      <c r="D6" s="1"/>
    </row>
    <row r="8" spans="1:15" x14ac:dyDescent="0.25">
      <c r="A8" s="78" t="s">
        <v>35</v>
      </c>
      <c r="B8" s="78"/>
      <c r="C8" s="78"/>
      <c r="D8" s="78"/>
      <c r="E8" s="78"/>
      <c r="F8" s="78"/>
    </row>
    <row r="10" spans="1:15" s="7" customFormat="1" x14ac:dyDescent="0.25">
      <c r="A10" s="82" t="s">
        <v>0</v>
      </c>
      <c r="B10" s="82" t="s">
        <v>17</v>
      </c>
      <c r="C10" s="82" t="s">
        <v>18</v>
      </c>
      <c r="D10" s="82"/>
      <c r="E10" s="82" t="s">
        <v>18</v>
      </c>
      <c r="F10" s="82"/>
      <c r="G10" s="82"/>
      <c r="H10" s="82"/>
      <c r="I10" s="82"/>
      <c r="J10" s="82"/>
      <c r="K10" s="82" t="s">
        <v>25</v>
      </c>
      <c r="L10" s="82" t="s">
        <v>22</v>
      </c>
      <c r="M10" s="82" t="s">
        <v>23</v>
      </c>
      <c r="N10" s="82" t="s">
        <v>31</v>
      </c>
      <c r="O10" s="82" t="s">
        <v>24</v>
      </c>
    </row>
    <row r="11" spans="1:15" s="7" customFormat="1" ht="60" x14ac:dyDescent="0.25">
      <c r="A11" s="82"/>
      <c r="B11" s="82"/>
      <c r="C11" s="8" t="s">
        <v>26</v>
      </c>
      <c r="D11" s="8" t="s">
        <v>19</v>
      </c>
      <c r="E11" s="8" t="s">
        <v>20</v>
      </c>
      <c r="F11" s="8" t="s">
        <v>21</v>
      </c>
      <c r="G11" s="8" t="s">
        <v>27</v>
      </c>
      <c r="H11" s="8" t="s">
        <v>28</v>
      </c>
      <c r="I11" s="8" t="s">
        <v>29</v>
      </c>
      <c r="J11" s="8" t="s">
        <v>30</v>
      </c>
      <c r="K11" s="82"/>
      <c r="L11" s="82"/>
      <c r="M11" s="82"/>
      <c r="N11" s="82"/>
      <c r="O11" s="82"/>
    </row>
    <row r="12" spans="1:15" x14ac:dyDescent="0.25">
      <c r="A12" s="2">
        <v>1</v>
      </c>
      <c r="B12" s="2" t="s">
        <v>93</v>
      </c>
      <c r="C12" s="34" t="s">
        <v>75</v>
      </c>
      <c r="D12" s="5">
        <v>206406515.5</v>
      </c>
      <c r="E12" s="31" t="s">
        <v>68</v>
      </c>
      <c r="F12" s="2" t="s">
        <v>66</v>
      </c>
      <c r="G12" s="2" t="s">
        <v>106</v>
      </c>
      <c r="H12" s="2" t="s">
        <v>105</v>
      </c>
      <c r="I12" s="2" t="s">
        <v>71</v>
      </c>
      <c r="J12" s="19">
        <v>0.98650000000000004</v>
      </c>
      <c r="K12" s="5" t="s">
        <v>56</v>
      </c>
      <c r="L12" s="5"/>
      <c r="M12" s="5" t="s">
        <v>56</v>
      </c>
      <c r="N12" s="5" t="s">
        <v>56</v>
      </c>
      <c r="O12" s="2"/>
    </row>
    <row r="13" spans="1:15" x14ac:dyDescent="0.25">
      <c r="A13" s="2"/>
      <c r="B13" s="2"/>
      <c r="C13" s="2"/>
      <c r="D13" s="23"/>
      <c r="E13" s="23"/>
      <c r="F13" s="23"/>
      <c r="G13" s="23"/>
      <c r="H13" s="23"/>
      <c r="I13" s="23"/>
      <c r="J13" s="23"/>
      <c r="K13" s="5"/>
      <c r="L13" s="5"/>
      <c r="M13" s="5"/>
      <c r="N13" s="5"/>
      <c r="O13" s="2"/>
    </row>
    <row r="14" spans="1:15" x14ac:dyDescent="0.25">
      <c r="A14" s="2"/>
      <c r="B14" s="2"/>
      <c r="C14" s="2"/>
      <c r="D14" s="23"/>
      <c r="E14" s="23"/>
      <c r="F14" s="23"/>
      <c r="G14" s="23"/>
      <c r="H14" s="23"/>
      <c r="I14" s="23"/>
      <c r="J14" s="23"/>
      <c r="K14" s="5"/>
      <c r="L14" s="5"/>
      <c r="M14" s="5"/>
      <c r="N14" s="5"/>
      <c r="O14" s="2"/>
    </row>
    <row r="15" spans="1:15" x14ac:dyDescent="0.25">
      <c r="A15" s="2"/>
      <c r="B15" s="2"/>
      <c r="C15" s="2"/>
      <c r="D15" s="23"/>
      <c r="E15" s="23"/>
      <c r="F15" s="23"/>
      <c r="G15" s="23"/>
      <c r="H15" s="23"/>
      <c r="I15" s="23"/>
      <c r="J15" s="23"/>
      <c r="K15" s="2"/>
      <c r="L15" s="2"/>
      <c r="M15" s="2"/>
      <c r="N15" s="2"/>
      <c r="O15" s="2"/>
    </row>
    <row r="16" spans="1:15" x14ac:dyDescent="0.25">
      <c r="A16" s="2"/>
      <c r="B16" s="4"/>
      <c r="C16" s="4"/>
      <c r="D16" s="16"/>
      <c r="E16" s="16"/>
      <c r="F16" s="16"/>
      <c r="G16" s="2"/>
      <c r="H16" s="2"/>
      <c r="I16" s="2"/>
      <c r="J16" s="2"/>
      <c r="K16" s="2"/>
      <c r="L16" s="2"/>
      <c r="M16" s="2"/>
      <c r="N16" s="2"/>
      <c r="O16" s="2"/>
    </row>
    <row r="18" spans="1:2" x14ac:dyDescent="0.25">
      <c r="A18" t="str">
        <f>Summary!A22</f>
        <v>Place</v>
      </c>
      <c r="B18" t="str">
        <f>Summary!B22</f>
        <v>Delhi</v>
      </c>
    </row>
    <row r="19" spans="1:2" x14ac:dyDescent="0.25">
      <c r="A19" t="str">
        <f>Summary!A23</f>
        <v>Date</v>
      </c>
      <c r="B19" t="str">
        <f>Summary!B23</f>
        <v>30.03.2024</v>
      </c>
    </row>
  </sheetData>
  <mergeCells count="13">
    <mergeCell ref="A4:B4"/>
    <mergeCell ref="A5:B5"/>
    <mergeCell ref="A6:B6"/>
    <mergeCell ref="A8:F8"/>
    <mergeCell ref="A10:A11"/>
    <mergeCell ref="B10:B11"/>
    <mergeCell ref="C10:D10"/>
    <mergeCell ref="E10:J10"/>
    <mergeCell ref="L10:L11"/>
    <mergeCell ref="M10:M11"/>
    <mergeCell ref="N10:N11"/>
    <mergeCell ref="O10:O11"/>
    <mergeCell ref="K10:K11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22"/>
  <sheetViews>
    <sheetView view="pageBreakPreview" topLeftCell="A7" zoomScaleSheetLayoutView="100" workbookViewId="0">
      <selection activeCell="D13" sqref="D13:H17"/>
    </sheetView>
  </sheetViews>
  <sheetFormatPr defaultRowHeight="15" x14ac:dyDescent="0.25"/>
  <cols>
    <col min="2" max="2" width="28.140625" customWidth="1"/>
    <col min="3" max="3" width="14.42578125" customWidth="1"/>
    <col min="4" max="4" width="16.140625" customWidth="1"/>
    <col min="5" max="5" width="12.85546875" customWidth="1"/>
    <col min="6" max="6" width="11" customWidth="1"/>
    <col min="7" max="7" width="12.28515625" customWidth="1"/>
    <col min="8" max="8" width="13.28515625" customWidth="1"/>
    <col min="9" max="9" width="11.7109375" customWidth="1"/>
    <col min="10" max="10" width="10.28515625" customWidth="1"/>
    <col min="11" max="11" width="12.7109375" customWidth="1"/>
    <col min="12" max="12" width="10.7109375" customWidth="1"/>
    <col min="13" max="13" width="12.85546875" customWidth="1"/>
    <col min="14" max="14" width="8.140625" customWidth="1"/>
  </cols>
  <sheetData>
    <row r="2" spans="1:14" x14ac:dyDescent="0.25">
      <c r="A2" s="1" t="s">
        <v>33</v>
      </c>
      <c r="B2" s="1"/>
      <c r="C2" s="1"/>
      <c r="D2" s="1"/>
    </row>
    <row r="3" spans="1:14" x14ac:dyDescent="0.25">
      <c r="A3" s="1"/>
      <c r="B3" s="1"/>
      <c r="C3" s="1"/>
      <c r="D3" s="1"/>
    </row>
    <row r="4" spans="1:14" x14ac:dyDescent="0.25">
      <c r="A4" s="81" t="s">
        <v>13</v>
      </c>
      <c r="B4" s="81"/>
      <c r="C4" s="1" t="str">
        <f>'A1-HB S'!C4</f>
        <v>Rambo Enterprises Private Limited (Undergoing CIRP)</v>
      </c>
      <c r="D4" s="1"/>
    </row>
    <row r="5" spans="1:14" x14ac:dyDescent="0.25">
      <c r="A5" s="81" t="s">
        <v>14</v>
      </c>
      <c r="B5" s="81"/>
      <c r="C5" s="1" t="str">
        <f>'A1-HB S'!C5</f>
        <v>16.10.2023</v>
      </c>
      <c r="D5" s="1"/>
    </row>
    <row r="6" spans="1:14" x14ac:dyDescent="0.25">
      <c r="A6" s="81" t="s">
        <v>15</v>
      </c>
      <c r="B6" s="81"/>
      <c r="C6" s="1" t="str">
        <f>'A1-HB S'!C6</f>
        <v>16.10.2023</v>
      </c>
      <c r="D6" s="1"/>
    </row>
    <row r="8" spans="1:14" x14ac:dyDescent="0.25">
      <c r="A8" s="78" t="s">
        <v>32</v>
      </c>
      <c r="B8" s="78"/>
      <c r="C8" s="78"/>
      <c r="D8" s="78"/>
      <c r="E8" s="78"/>
      <c r="F8" s="78"/>
    </row>
    <row r="10" spans="1:14" s="7" customFormat="1" ht="15" customHeight="1" x14ac:dyDescent="0.25">
      <c r="A10" s="82" t="s">
        <v>0</v>
      </c>
      <c r="B10" s="82" t="s">
        <v>17</v>
      </c>
      <c r="C10" s="82" t="s">
        <v>18</v>
      </c>
      <c r="D10" s="82"/>
      <c r="E10" s="82" t="s">
        <v>18</v>
      </c>
      <c r="F10" s="82"/>
      <c r="G10" s="82"/>
      <c r="H10" s="82"/>
      <c r="I10" s="82"/>
      <c r="J10" s="82" t="s">
        <v>25</v>
      </c>
      <c r="K10" s="82" t="s">
        <v>22</v>
      </c>
      <c r="L10" s="82" t="s">
        <v>23</v>
      </c>
      <c r="M10" s="82" t="s">
        <v>31</v>
      </c>
      <c r="N10" s="82" t="s">
        <v>24</v>
      </c>
    </row>
    <row r="11" spans="1:14" s="7" customFormat="1" ht="45" x14ac:dyDescent="0.25">
      <c r="A11" s="82"/>
      <c r="B11" s="82"/>
      <c r="C11" s="8" t="s">
        <v>26</v>
      </c>
      <c r="D11" s="13" t="s">
        <v>19</v>
      </c>
      <c r="E11" s="13" t="s">
        <v>20</v>
      </c>
      <c r="F11" s="8" t="s">
        <v>21</v>
      </c>
      <c r="G11" s="8" t="s">
        <v>28</v>
      </c>
      <c r="H11" s="8" t="s">
        <v>29</v>
      </c>
      <c r="I11" s="8" t="s">
        <v>30</v>
      </c>
      <c r="J11" s="82"/>
      <c r="K11" s="82"/>
      <c r="L11" s="82"/>
      <c r="M11" s="82"/>
      <c r="N11" s="82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83" t="s">
        <v>55</v>
      </c>
      <c r="E13" s="84"/>
      <c r="F13" s="84"/>
      <c r="G13" s="84"/>
      <c r="H13" s="85"/>
      <c r="I13" s="2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86"/>
      <c r="E14" s="87"/>
      <c r="F14" s="87"/>
      <c r="G14" s="87"/>
      <c r="H14" s="88"/>
      <c r="I14" s="2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86"/>
      <c r="E15" s="87"/>
      <c r="F15" s="87"/>
      <c r="G15" s="87"/>
      <c r="H15" s="88"/>
      <c r="I15" s="2"/>
      <c r="J15" s="2"/>
      <c r="K15" s="2"/>
      <c r="L15" s="2"/>
      <c r="M15" s="2"/>
      <c r="N15" s="2"/>
    </row>
    <row r="16" spans="1:14" x14ac:dyDescent="0.25">
      <c r="A16" s="2"/>
      <c r="B16" s="2"/>
      <c r="C16" s="2"/>
      <c r="D16" s="86"/>
      <c r="E16" s="87"/>
      <c r="F16" s="87"/>
      <c r="G16" s="87"/>
      <c r="H16" s="88"/>
      <c r="I16" s="2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89"/>
      <c r="E17" s="90"/>
      <c r="F17" s="90"/>
      <c r="G17" s="90"/>
      <c r="H17" s="91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5"/>
      <c r="E18" s="5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4" t="s">
        <v>11</v>
      </c>
      <c r="C19" s="4"/>
      <c r="D19" s="16">
        <f>SUM(D14:D18)</f>
        <v>0</v>
      </c>
      <c r="E19" s="16">
        <f>SUM(E14:E18)</f>
        <v>0</v>
      </c>
      <c r="F19" s="4"/>
      <c r="G19" s="4"/>
      <c r="H19" s="4"/>
      <c r="I19" s="4"/>
      <c r="J19" s="16">
        <f>SUM(J14:J18)</f>
        <v>0</v>
      </c>
      <c r="K19" s="16">
        <f>SUM(K14:K18)</f>
        <v>0</v>
      </c>
      <c r="L19" s="16">
        <f>SUM(L14:L18)</f>
        <v>0</v>
      </c>
      <c r="M19" s="16">
        <f>SUM(M12:M18)</f>
        <v>0</v>
      </c>
      <c r="N19" s="4"/>
    </row>
    <row r="21" spans="1:14" x14ac:dyDescent="0.25">
      <c r="A21" t="str">
        <f>Summary!A22</f>
        <v>Place</v>
      </c>
      <c r="B21" t="str">
        <f>Summary!B22</f>
        <v>Delhi</v>
      </c>
    </row>
    <row r="22" spans="1:14" x14ac:dyDescent="0.25">
      <c r="A22" t="str">
        <f>Summary!A23</f>
        <v>Date</v>
      </c>
      <c r="B22" t="str">
        <f>Summary!B23</f>
        <v>30.03.2024</v>
      </c>
    </row>
  </sheetData>
  <mergeCells count="14">
    <mergeCell ref="D13:H17"/>
    <mergeCell ref="L10:L11"/>
    <mergeCell ref="M10:M11"/>
    <mergeCell ref="N10:N11"/>
    <mergeCell ref="A4:B4"/>
    <mergeCell ref="A5:B5"/>
    <mergeCell ref="A6:B6"/>
    <mergeCell ref="A8:F8"/>
    <mergeCell ref="A10:A11"/>
    <mergeCell ref="B10:B11"/>
    <mergeCell ref="C10:D10"/>
    <mergeCell ref="E10:I10"/>
    <mergeCell ref="J10:J11"/>
    <mergeCell ref="K10:K11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2"/>
  <sheetViews>
    <sheetView view="pageBreakPreview" topLeftCell="A10" zoomScaleSheetLayoutView="100" workbookViewId="0">
      <selection activeCell="E19" sqref="E19"/>
    </sheetView>
  </sheetViews>
  <sheetFormatPr defaultRowHeight="15" x14ac:dyDescent="0.25"/>
  <cols>
    <col min="2" max="2" width="27.85546875" customWidth="1"/>
    <col min="3" max="3" width="14.42578125" customWidth="1"/>
    <col min="4" max="4" width="12.7109375" customWidth="1"/>
    <col min="5" max="5" width="11.5703125" customWidth="1"/>
    <col min="6" max="6" width="11" customWidth="1"/>
    <col min="7" max="7" width="12.28515625" customWidth="1"/>
    <col min="8" max="8" width="13.28515625" customWidth="1"/>
    <col min="9" max="9" width="11.7109375" customWidth="1"/>
    <col min="10" max="10" width="10.28515625" customWidth="1"/>
    <col min="11" max="11" width="12.7109375" customWidth="1"/>
    <col min="12" max="12" width="10.7109375" customWidth="1"/>
    <col min="13" max="13" width="13" customWidth="1"/>
    <col min="14" max="14" width="12.28515625" customWidth="1"/>
  </cols>
  <sheetData>
    <row r="2" spans="1:14" x14ac:dyDescent="0.25">
      <c r="A2" s="1" t="s">
        <v>37</v>
      </c>
      <c r="B2" s="1"/>
      <c r="C2" s="1"/>
      <c r="D2" s="1"/>
    </row>
    <row r="3" spans="1:14" x14ac:dyDescent="0.25">
      <c r="A3" s="1"/>
      <c r="B3" s="1"/>
      <c r="C3" s="1"/>
      <c r="D3" s="1"/>
    </row>
    <row r="4" spans="1:14" x14ac:dyDescent="0.25">
      <c r="A4" s="81" t="s">
        <v>13</v>
      </c>
      <c r="B4" s="81"/>
      <c r="C4" s="1" t="str">
        <f>'A3-FC S'!C4</f>
        <v>Rambo Enterprises Private Limited (Undergoing CIRP)</v>
      </c>
      <c r="D4" s="1"/>
    </row>
    <row r="5" spans="1:14" x14ac:dyDescent="0.25">
      <c r="A5" s="81" t="s">
        <v>14</v>
      </c>
      <c r="B5" s="81"/>
      <c r="C5" s="1" t="str">
        <f>'A3-FC S'!C5</f>
        <v>16.10.2023</v>
      </c>
      <c r="D5" s="1"/>
    </row>
    <row r="6" spans="1:14" x14ac:dyDescent="0.25">
      <c r="A6" s="81" t="s">
        <v>15</v>
      </c>
      <c r="B6" s="81"/>
      <c r="C6" s="1" t="str">
        <f>'A3-FC S'!C6</f>
        <v>16.10.2023</v>
      </c>
      <c r="D6" s="1"/>
    </row>
    <row r="8" spans="1:14" x14ac:dyDescent="0.25">
      <c r="A8" s="78" t="s">
        <v>36</v>
      </c>
      <c r="B8" s="78"/>
      <c r="C8" s="78"/>
      <c r="D8" s="78"/>
      <c r="E8" s="78"/>
      <c r="F8" s="78"/>
    </row>
    <row r="10" spans="1:14" s="7" customFormat="1" x14ac:dyDescent="0.25">
      <c r="A10" s="82" t="s">
        <v>0</v>
      </c>
      <c r="B10" s="82" t="s">
        <v>17</v>
      </c>
      <c r="C10" s="82" t="s">
        <v>18</v>
      </c>
      <c r="D10" s="82"/>
      <c r="E10" s="82" t="s">
        <v>18</v>
      </c>
      <c r="F10" s="82"/>
      <c r="G10" s="82"/>
      <c r="H10" s="82"/>
      <c r="I10" s="82"/>
      <c r="J10" s="82" t="s">
        <v>25</v>
      </c>
      <c r="K10" s="82" t="s">
        <v>22</v>
      </c>
      <c r="L10" s="82" t="s">
        <v>23</v>
      </c>
      <c r="M10" s="82" t="s">
        <v>31</v>
      </c>
      <c r="N10" s="82" t="s">
        <v>24</v>
      </c>
    </row>
    <row r="11" spans="1:14" s="7" customFormat="1" ht="45" x14ac:dyDescent="0.25">
      <c r="A11" s="82"/>
      <c r="B11" s="82"/>
      <c r="C11" s="8" t="s">
        <v>26</v>
      </c>
      <c r="D11" s="8" t="s">
        <v>19</v>
      </c>
      <c r="E11" s="8" t="s">
        <v>20</v>
      </c>
      <c r="F11" s="8" t="s">
        <v>21</v>
      </c>
      <c r="G11" s="8" t="s">
        <v>28</v>
      </c>
      <c r="H11" s="8" t="s">
        <v>29</v>
      </c>
      <c r="I11" s="8" t="s">
        <v>30</v>
      </c>
      <c r="J11" s="82"/>
      <c r="K11" s="82"/>
      <c r="L11" s="82"/>
      <c r="M11" s="82"/>
      <c r="N11" s="82"/>
    </row>
    <row r="12" spans="1:14" x14ac:dyDescent="0.25">
      <c r="A12" s="55">
        <v>1</v>
      </c>
      <c r="B12" s="45" t="s">
        <v>67</v>
      </c>
      <c r="C12" s="56" t="s">
        <v>70</v>
      </c>
      <c r="D12" s="59">
        <v>2351379</v>
      </c>
      <c r="E12" s="59">
        <v>2351379</v>
      </c>
      <c r="F12" s="45" t="s">
        <v>72</v>
      </c>
      <c r="G12" s="45"/>
      <c r="H12" s="45" t="s">
        <v>71</v>
      </c>
      <c r="I12" s="46">
        <v>1.2999999999999999E-2</v>
      </c>
      <c r="J12" s="45" t="s">
        <v>74</v>
      </c>
      <c r="K12" s="45" t="s">
        <v>74</v>
      </c>
      <c r="L12" s="45" t="s">
        <v>56</v>
      </c>
      <c r="M12" s="45" t="s">
        <v>56</v>
      </c>
      <c r="N12" s="48"/>
    </row>
    <row r="13" spans="1:14" x14ac:dyDescent="0.25">
      <c r="A13" s="55">
        <v>2</v>
      </c>
      <c r="B13" s="58" t="s">
        <v>69</v>
      </c>
      <c r="C13" s="56" t="s">
        <v>70</v>
      </c>
      <c r="D13" s="45">
        <v>76695.02</v>
      </c>
      <c r="E13" s="45">
        <v>76695.02</v>
      </c>
      <c r="F13" s="45" t="s">
        <v>72</v>
      </c>
      <c r="G13" s="45"/>
      <c r="H13" s="45" t="s">
        <v>71</v>
      </c>
      <c r="I13" s="46">
        <v>5.0000000000000001E-4</v>
      </c>
      <c r="J13" s="45" t="s">
        <v>74</v>
      </c>
      <c r="K13" s="45" t="s">
        <v>74</v>
      </c>
      <c r="L13" s="45" t="s">
        <v>56</v>
      </c>
      <c r="M13" s="45" t="s">
        <v>56</v>
      </c>
      <c r="N13" s="45"/>
    </row>
    <row r="14" spans="1:14" x14ac:dyDescent="0.25">
      <c r="A14" s="55"/>
      <c r="B14" s="10"/>
      <c r="C14" s="57"/>
      <c r="D14" s="49"/>
      <c r="E14" s="49"/>
      <c r="F14" s="49"/>
      <c r="G14" s="49"/>
      <c r="H14" s="49"/>
      <c r="I14" s="47"/>
      <c r="J14" s="47"/>
      <c r="K14" s="47"/>
      <c r="L14" s="47"/>
      <c r="M14" s="47"/>
      <c r="N14" s="45"/>
    </row>
    <row r="15" spans="1:14" x14ac:dyDescent="0.25">
      <c r="A15" s="45"/>
      <c r="B15" s="11"/>
      <c r="C15" s="49"/>
      <c r="D15" s="49"/>
      <c r="E15" s="49"/>
      <c r="F15" s="49"/>
      <c r="G15" s="49"/>
      <c r="H15" s="49"/>
      <c r="I15" s="47"/>
      <c r="J15" s="47"/>
      <c r="K15" s="47"/>
      <c r="L15" s="47"/>
      <c r="M15" s="47"/>
      <c r="N15" s="45"/>
    </row>
    <row r="16" spans="1:14" x14ac:dyDescent="0.25">
      <c r="A16" s="45"/>
      <c r="B16" s="50"/>
      <c r="C16" s="49"/>
      <c r="D16" s="49"/>
      <c r="E16" s="49"/>
      <c r="F16" s="49"/>
      <c r="G16" s="49"/>
      <c r="H16" s="49"/>
      <c r="I16" s="47"/>
      <c r="J16" s="47"/>
      <c r="K16" s="47"/>
      <c r="L16" s="47"/>
      <c r="M16" s="47"/>
      <c r="N16" s="45"/>
    </row>
    <row r="17" spans="1:14" x14ac:dyDescent="0.25">
      <c r="A17" s="45"/>
      <c r="B17" s="51"/>
      <c r="C17" s="45"/>
      <c r="D17" s="47"/>
      <c r="E17" s="47"/>
      <c r="F17" s="45"/>
      <c r="G17" s="45"/>
      <c r="H17" s="45"/>
      <c r="I17" s="47"/>
      <c r="J17" s="47"/>
      <c r="K17" s="47"/>
      <c r="L17" s="47"/>
      <c r="M17" s="47"/>
      <c r="N17" s="45"/>
    </row>
    <row r="18" spans="1:14" x14ac:dyDescent="0.25">
      <c r="A18" s="45"/>
      <c r="B18" s="45"/>
      <c r="C18" s="45"/>
      <c r="D18" s="47"/>
      <c r="E18" s="47"/>
      <c r="F18" s="45"/>
      <c r="G18" s="45"/>
      <c r="H18" s="45"/>
      <c r="I18" s="45"/>
      <c r="J18" s="45"/>
      <c r="K18" s="45"/>
      <c r="L18" s="45"/>
      <c r="M18" s="47"/>
      <c r="N18" s="45"/>
    </row>
    <row r="19" spans="1:14" x14ac:dyDescent="0.25">
      <c r="A19" s="45"/>
      <c r="B19" s="52" t="s">
        <v>11</v>
      </c>
      <c r="C19" s="52"/>
      <c r="D19" s="53">
        <f>SUM(D12:D18)</f>
        <v>2428074.02</v>
      </c>
      <c r="E19" s="53">
        <f>SUM(E12:E18)</f>
        <v>2428074.02</v>
      </c>
      <c r="F19" s="52"/>
      <c r="G19" s="52"/>
      <c r="H19" s="52"/>
      <c r="I19" s="52"/>
      <c r="J19" s="53">
        <f>SUM(J12:J18)</f>
        <v>0</v>
      </c>
      <c r="K19" s="53">
        <f>SUM(K12:K18)</f>
        <v>0</v>
      </c>
      <c r="L19" s="53">
        <f>SUM(L12:L18)</f>
        <v>0</v>
      </c>
      <c r="M19" s="54">
        <f>SUM(M12:M17)</f>
        <v>0</v>
      </c>
      <c r="N19" s="52"/>
    </row>
    <row r="21" spans="1:14" x14ac:dyDescent="0.25">
      <c r="A21" t="str">
        <f>Summary!A22</f>
        <v>Place</v>
      </c>
      <c r="B21" t="str">
        <f>Summary!B22</f>
        <v>Delhi</v>
      </c>
    </row>
    <row r="22" spans="1:14" x14ac:dyDescent="0.25">
      <c r="A22" t="str">
        <f>Summary!A23</f>
        <v>Date</v>
      </c>
      <c r="B22" t="str">
        <f>Summary!B23</f>
        <v>30.03.2024</v>
      </c>
    </row>
  </sheetData>
  <mergeCells count="13">
    <mergeCell ref="L10:L11"/>
    <mergeCell ref="M10:M11"/>
    <mergeCell ref="N10:N11"/>
    <mergeCell ref="A4:B4"/>
    <mergeCell ref="A5:B5"/>
    <mergeCell ref="A6:B6"/>
    <mergeCell ref="A8:F8"/>
    <mergeCell ref="A10:A11"/>
    <mergeCell ref="B10:B11"/>
    <mergeCell ref="C10:D10"/>
    <mergeCell ref="E10:I10"/>
    <mergeCell ref="J10:J11"/>
    <mergeCell ref="K10:K11"/>
  </mergeCells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27"/>
  <sheetViews>
    <sheetView view="pageBreakPreview" topLeftCell="A7" zoomScaleSheetLayoutView="100" workbookViewId="0">
      <selection activeCell="E14" sqref="E14:I19"/>
    </sheetView>
  </sheetViews>
  <sheetFormatPr defaultRowHeight="15" x14ac:dyDescent="0.25"/>
  <cols>
    <col min="2" max="2" width="27.85546875" customWidth="1"/>
    <col min="3" max="3" width="10.85546875" customWidth="1"/>
    <col min="4" max="4" width="9.7109375" bestFit="1" customWidth="1"/>
    <col min="5" max="5" width="14.42578125" customWidth="1"/>
    <col min="6" max="6" width="11.85546875" customWidth="1"/>
    <col min="7" max="7" width="11.5703125" customWidth="1"/>
    <col min="8" max="8" width="11" customWidth="1"/>
    <col min="9" max="9" width="13.28515625" customWidth="1"/>
    <col min="10" max="10" width="11.7109375" customWidth="1"/>
    <col min="11" max="11" width="10.28515625" customWidth="1"/>
    <col min="12" max="12" width="12.7109375" customWidth="1"/>
    <col min="13" max="13" width="10.7109375" customWidth="1"/>
    <col min="14" max="14" width="11.28515625" customWidth="1"/>
    <col min="15" max="15" width="8.140625" customWidth="1"/>
  </cols>
  <sheetData>
    <row r="2" spans="1:15" x14ac:dyDescent="0.25">
      <c r="A2" s="1" t="s">
        <v>38</v>
      </c>
      <c r="B2" s="1"/>
      <c r="C2" s="1"/>
      <c r="D2" s="1"/>
      <c r="E2" s="1"/>
      <c r="F2" s="1"/>
    </row>
    <row r="3" spans="1:15" x14ac:dyDescent="0.25">
      <c r="A3" s="1"/>
      <c r="B3" s="1"/>
      <c r="C3" s="1"/>
      <c r="D3" s="1"/>
      <c r="E3" s="1"/>
      <c r="F3" s="1"/>
    </row>
    <row r="4" spans="1:15" x14ac:dyDescent="0.25">
      <c r="A4" s="81" t="s">
        <v>13</v>
      </c>
      <c r="B4" s="81"/>
      <c r="C4" s="81"/>
      <c r="D4" s="81"/>
      <c r="E4" s="1" t="str">
        <f>'A4 FC U'!C4</f>
        <v>Rambo Enterprises Private Limited (Undergoing CIRP)</v>
      </c>
      <c r="F4" s="1"/>
    </row>
    <row r="5" spans="1:15" x14ac:dyDescent="0.25">
      <c r="A5" s="81" t="s">
        <v>14</v>
      </c>
      <c r="B5" s="81"/>
      <c r="C5" s="81"/>
      <c r="D5" s="81"/>
      <c r="E5" s="1" t="str">
        <f>'A4 FC U'!C5</f>
        <v>16.10.2023</v>
      </c>
      <c r="F5" s="1"/>
    </row>
    <row r="6" spans="1:15" x14ac:dyDescent="0.25">
      <c r="A6" s="81" t="s">
        <v>15</v>
      </c>
      <c r="B6" s="81"/>
      <c r="C6" s="81"/>
      <c r="D6" s="81"/>
      <c r="E6" s="1" t="str">
        <f>'A4 FC U'!C6</f>
        <v>16.10.2023</v>
      </c>
      <c r="F6" s="1"/>
    </row>
    <row r="7" spans="1:15" ht="14.45" customHeight="1" x14ac:dyDescent="0.25"/>
    <row r="8" spans="1:15" x14ac:dyDescent="0.25">
      <c r="A8" s="78" t="s">
        <v>39</v>
      </c>
      <c r="B8" s="78"/>
      <c r="C8" s="78"/>
      <c r="D8" s="78"/>
      <c r="E8" s="78"/>
      <c r="F8" s="78"/>
      <c r="G8" s="78"/>
      <c r="H8" s="78"/>
    </row>
    <row r="10" spans="1:15" s="7" customFormat="1" ht="14.45" customHeight="1" x14ac:dyDescent="0.25">
      <c r="A10" s="82" t="s">
        <v>0</v>
      </c>
      <c r="B10" s="82" t="s">
        <v>40</v>
      </c>
      <c r="C10" s="82" t="s">
        <v>41</v>
      </c>
      <c r="D10" s="82" t="s">
        <v>42</v>
      </c>
      <c r="E10" s="82" t="s">
        <v>18</v>
      </c>
      <c r="F10" s="82"/>
      <c r="G10" s="82" t="s">
        <v>18</v>
      </c>
      <c r="H10" s="82"/>
      <c r="I10" s="82"/>
      <c r="J10" s="82"/>
      <c r="K10" s="82" t="s">
        <v>25</v>
      </c>
      <c r="L10" s="82" t="s">
        <v>22</v>
      </c>
      <c r="M10" s="82" t="s">
        <v>31</v>
      </c>
      <c r="N10" s="82" t="s">
        <v>23</v>
      </c>
      <c r="O10" s="82" t="s">
        <v>24</v>
      </c>
    </row>
    <row r="11" spans="1:15" s="7" customFormat="1" ht="45" x14ac:dyDescent="0.25">
      <c r="A11" s="82"/>
      <c r="B11" s="82"/>
      <c r="C11" s="82"/>
      <c r="D11" s="82"/>
      <c r="E11" s="8" t="s">
        <v>26</v>
      </c>
      <c r="F11" s="8" t="s">
        <v>19</v>
      </c>
      <c r="G11" s="8" t="s">
        <v>20</v>
      </c>
      <c r="H11" s="8" t="s">
        <v>21</v>
      </c>
      <c r="I11" s="8" t="s">
        <v>29</v>
      </c>
      <c r="J11" s="8" t="s">
        <v>30</v>
      </c>
      <c r="K11" s="82"/>
      <c r="L11" s="82"/>
      <c r="M11" s="82"/>
      <c r="N11" s="82"/>
      <c r="O11" s="8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/>
      <c r="C14" s="2"/>
      <c r="D14" s="2"/>
      <c r="E14" s="83" t="s">
        <v>55</v>
      </c>
      <c r="F14" s="84"/>
      <c r="G14" s="84"/>
      <c r="H14" s="84"/>
      <c r="I14" s="85"/>
      <c r="J14" s="2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86"/>
      <c r="F15" s="87"/>
      <c r="G15" s="87"/>
      <c r="H15" s="87"/>
      <c r="I15" s="88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86"/>
      <c r="F16" s="87"/>
      <c r="G16" s="87"/>
      <c r="H16" s="87"/>
      <c r="I16" s="88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86"/>
      <c r="F17" s="87"/>
      <c r="G17" s="87"/>
      <c r="H17" s="87"/>
      <c r="I17" s="88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86"/>
      <c r="F18" s="87"/>
      <c r="G18" s="87"/>
      <c r="H18" s="87"/>
      <c r="I18" s="88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89"/>
      <c r="F19" s="90"/>
      <c r="G19" s="90"/>
      <c r="H19" s="90"/>
      <c r="I19" s="91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6" spans="1:15" x14ac:dyDescent="0.25">
      <c r="A26" t="str">
        <f>Summary!A22</f>
        <v>Place</v>
      </c>
      <c r="B26" t="str">
        <f>Summary!B22</f>
        <v>Delhi</v>
      </c>
    </row>
    <row r="27" spans="1:15" x14ac:dyDescent="0.25">
      <c r="A27" t="str">
        <f>Summary!A23</f>
        <v>Date</v>
      </c>
      <c r="B27" t="str">
        <f>Summary!B23</f>
        <v>30.03.2024</v>
      </c>
    </row>
  </sheetData>
  <mergeCells count="16">
    <mergeCell ref="E14:I19"/>
    <mergeCell ref="O10:O11"/>
    <mergeCell ref="A4:D4"/>
    <mergeCell ref="A5:D5"/>
    <mergeCell ref="A6:D6"/>
    <mergeCell ref="A8:H8"/>
    <mergeCell ref="A10:A11"/>
    <mergeCell ref="B10:B11"/>
    <mergeCell ref="C10:C11"/>
    <mergeCell ref="D10:D11"/>
    <mergeCell ref="E10:F10"/>
    <mergeCell ref="G10:J10"/>
    <mergeCell ref="K10:K11"/>
    <mergeCell ref="L10:L11"/>
    <mergeCell ref="M10:M11"/>
    <mergeCell ref="N10:N11"/>
  </mergeCells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41"/>
  <sheetViews>
    <sheetView view="pageBreakPreview" zoomScaleSheetLayoutView="100" workbookViewId="0">
      <selection activeCell="E16" sqref="E16:J22"/>
    </sheetView>
  </sheetViews>
  <sheetFormatPr defaultRowHeight="15" x14ac:dyDescent="0.25"/>
  <cols>
    <col min="2" max="2" width="23.140625" customWidth="1"/>
    <col min="3" max="3" width="18.7109375" customWidth="1"/>
    <col min="4" max="4" width="12.7109375" customWidth="1"/>
    <col min="5" max="5" width="14.42578125" customWidth="1"/>
    <col min="6" max="6" width="15.28515625" bestFit="1" customWidth="1"/>
    <col min="7" max="7" width="14.28515625" bestFit="1" customWidth="1"/>
    <col min="8" max="8" width="11" customWidth="1"/>
    <col min="9" max="9" width="13.28515625" customWidth="1"/>
    <col min="10" max="10" width="11.7109375" customWidth="1"/>
    <col min="11" max="11" width="10.28515625" customWidth="1"/>
    <col min="12" max="12" width="12.7109375" customWidth="1"/>
    <col min="13" max="13" width="10.7109375" customWidth="1"/>
    <col min="14" max="14" width="14.7109375" customWidth="1"/>
    <col min="15" max="15" width="10.28515625" customWidth="1"/>
  </cols>
  <sheetData>
    <row r="2" spans="1:15" x14ac:dyDescent="0.25">
      <c r="A2" s="1" t="s">
        <v>45</v>
      </c>
      <c r="B2" s="1"/>
      <c r="C2" s="1"/>
      <c r="D2" s="1"/>
      <c r="E2" s="1"/>
      <c r="F2" s="1"/>
    </row>
    <row r="3" spans="1:15" x14ac:dyDescent="0.25">
      <c r="A3" s="1"/>
      <c r="B3" s="1"/>
      <c r="C3" s="1"/>
      <c r="D3" s="1"/>
      <c r="E3" s="1"/>
      <c r="F3" s="1"/>
    </row>
    <row r="4" spans="1:15" x14ac:dyDescent="0.25">
      <c r="A4" s="81" t="s">
        <v>13</v>
      </c>
      <c r="B4" s="81"/>
      <c r="C4" s="81"/>
      <c r="D4" s="81"/>
      <c r="E4" s="1" t="str">
        <f>'A5 OC W'!E4</f>
        <v>Rambo Enterprises Private Limited (Undergoing CIRP)</v>
      </c>
      <c r="F4" s="1"/>
    </row>
    <row r="5" spans="1:15" x14ac:dyDescent="0.25">
      <c r="A5" s="81" t="s">
        <v>14</v>
      </c>
      <c r="B5" s="81"/>
      <c r="C5" s="81"/>
      <c r="D5" s="81"/>
      <c r="E5" s="1" t="str">
        <f>'A5 OC W'!E5</f>
        <v>16.10.2023</v>
      </c>
      <c r="F5" s="1"/>
    </row>
    <row r="6" spans="1:15" x14ac:dyDescent="0.25">
      <c r="A6" s="81" t="s">
        <v>15</v>
      </c>
      <c r="B6" s="81"/>
      <c r="C6" s="81"/>
      <c r="D6" s="81"/>
      <c r="E6" s="1" t="str">
        <f>'A5 OC W'!E6</f>
        <v>16.10.2023</v>
      </c>
      <c r="F6" s="1"/>
    </row>
    <row r="7" spans="1:15" ht="14.45" customHeight="1" x14ac:dyDescent="0.25"/>
    <row r="8" spans="1:15" x14ac:dyDescent="0.25">
      <c r="A8" s="78" t="s">
        <v>43</v>
      </c>
      <c r="B8" s="78"/>
      <c r="C8" s="78"/>
      <c r="D8" s="78"/>
      <c r="E8" s="78"/>
      <c r="F8" s="78"/>
      <c r="G8" s="78"/>
      <c r="H8" s="78"/>
    </row>
    <row r="10" spans="1:15" s="7" customFormat="1" ht="14.45" customHeight="1" x14ac:dyDescent="0.25">
      <c r="A10" s="82" t="s">
        <v>0</v>
      </c>
      <c r="B10" s="82" t="s">
        <v>40</v>
      </c>
      <c r="C10" s="82" t="s">
        <v>44</v>
      </c>
      <c r="D10" s="82" t="s">
        <v>42</v>
      </c>
      <c r="E10" s="82" t="s">
        <v>18</v>
      </c>
      <c r="F10" s="82"/>
      <c r="G10" s="82" t="s">
        <v>18</v>
      </c>
      <c r="H10" s="82"/>
      <c r="I10" s="82"/>
      <c r="J10" s="82"/>
      <c r="K10" s="82" t="s">
        <v>62</v>
      </c>
      <c r="L10" s="82" t="s">
        <v>22</v>
      </c>
      <c r="M10" s="82" t="s">
        <v>31</v>
      </c>
      <c r="N10" s="82" t="s">
        <v>23</v>
      </c>
      <c r="O10" s="82" t="s">
        <v>24</v>
      </c>
    </row>
    <row r="11" spans="1:15" s="7" customFormat="1" ht="45" x14ac:dyDescent="0.25">
      <c r="A11" s="82"/>
      <c r="B11" s="82"/>
      <c r="C11" s="82"/>
      <c r="D11" s="82"/>
      <c r="E11" s="8" t="s">
        <v>26</v>
      </c>
      <c r="F11" s="8" t="s">
        <v>19</v>
      </c>
      <c r="G11" s="8" t="s">
        <v>20</v>
      </c>
      <c r="H11" s="8" t="s">
        <v>21</v>
      </c>
      <c r="I11" s="8" t="s">
        <v>29</v>
      </c>
      <c r="J11" s="8" t="s">
        <v>30</v>
      </c>
      <c r="K11" s="82"/>
      <c r="L11" s="82"/>
      <c r="M11" s="82"/>
      <c r="N11" s="82"/>
      <c r="O11" s="82"/>
    </row>
    <row r="12" spans="1:15" x14ac:dyDescent="0.25">
      <c r="A12" s="2"/>
      <c r="B12" s="2"/>
      <c r="C12" s="2"/>
      <c r="D12" s="2"/>
      <c r="E12" s="2"/>
      <c r="F12" s="21"/>
      <c r="G12" s="21"/>
      <c r="H12" s="2"/>
      <c r="I12" s="2"/>
      <c r="J12" s="21"/>
      <c r="K12" s="18"/>
      <c r="L12" s="18"/>
      <c r="M12" s="18"/>
      <c r="N12" s="2"/>
      <c r="O12" s="2" t="s">
        <v>56</v>
      </c>
    </row>
    <row r="13" spans="1:15" x14ac:dyDescent="0.25">
      <c r="A13" s="2"/>
      <c r="B13" s="2"/>
      <c r="C13" s="2"/>
      <c r="D13" s="2"/>
      <c r="E13" s="2"/>
      <c r="F13" s="32"/>
      <c r="G13" s="32"/>
      <c r="H13" s="2"/>
      <c r="I13" s="2"/>
      <c r="J13" s="21"/>
      <c r="K13" s="2"/>
      <c r="L13" s="2"/>
      <c r="M13" s="2"/>
      <c r="N13" s="2"/>
      <c r="O13" s="2"/>
    </row>
    <row r="14" spans="1:15" x14ac:dyDescent="0.25">
      <c r="A14" s="2"/>
      <c r="B14" s="2"/>
      <c r="C14" s="2"/>
      <c r="D14" s="2"/>
      <c r="E14" s="2"/>
      <c r="F14" s="32"/>
      <c r="G14" s="32"/>
      <c r="H14" s="2"/>
      <c r="I14" s="2"/>
      <c r="J14" s="21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32"/>
      <c r="G15" s="32"/>
      <c r="H15" s="2"/>
      <c r="I15" s="2"/>
      <c r="J15" s="21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83" t="s">
        <v>55</v>
      </c>
      <c r="F16" s="84"/>
      <c r="G16" s="84"/>
      <c r="H16" s="84"/>
      <c r="I16" s="84"/>
      <c r="J16" s="85"/>
      <c r="K16" s="2"/>
      <c r="L16" s="2"/>
      <c r="M16" s="2"/>
      <c r="N16" s="2"/>
      <c r="O16" s="2"/>
    </row>
    <row r="17" spans="1:15" x14ac:dyDescent="0.25">
      <c r="A17" s="2"/>
      <c r="B17" s="2"/>
      <c r="C17" s="9"/>
      <c r="D17" s="2"/>
      <c r="E17" s="86"/>
      <c r="F17" s="87"/>
      <c r="G17" s="87"/>
      <c r="H17" s="87"/>
      <c r="I17" s="87"/>
      <c r="J17" s="88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86"/>
      <c r="F18" s="87"/>
      <c r="G18" s="87"/>
      <c r="H18" s="87"/>
      <c r="I18" s="87"/>
      <c r="J18" s="88"/>
      <c r="K18" s="2"/>
      <c r="L18" s="2"/>
      <c r="M18" s="2"/>
      <c r="N18" s="2"/>
      <c r="O18" s="9"/>
    </row>
    <row r="19" spans="1:15" x14ac:dyDescent="0.25">
      <c r="A19" s="2"/>
      <c r="B19" s="2"/>
      <c r="C19" s="2"/>
      <c r="D19" s="2"/>
      <c r="E19" s="86"/>
      <c r="F19" s="87"/>
      <c r="G19" s="87"/>
      <c r="H19" s="87"/>
      <c r="I19" s="87"/>
      <c r="J19" s="88"/>
      <c r="K19" s="2"/>
      <c r="L19" s="2"/>
      <c r="M19" s="2"/>
      <c r="N19" s="2"/>
      <c r="O19" s="2"/>
    </row>
    <row r="20" spans="1:15" x14ac:dyDescent="0.25">
      <c r="A20" s="2"/>
      <c r="B20" s="2"/>
      <c r="C20" s="9"/>
      <c r="D20" s="2"/>
      <c r="E20" s="86"/>
      <c r="F20" s="87"/>
      <c r="G20" s="87"/>
      <c r="H20" s="87"/>
      <c r="I20" s="87"/>
      <c r="J20" s="88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86"/>
      <c r="F21" s="87"/>
      <c r="G21" s="87"/>
      <c r="H21" s="87"/>
      <c r="I21" s="87"/>
      <c r="J21" s="88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89"/>
      <c r="F22" s="90"/>
      <c r="G22" s="90"/>
      <c r="H22" s="90"/>
      <c r="I22" s="90"/>
      <c r="J22" s="91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32"/>
      <c r="G23" s="3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4" t="s">
        <v>11</v>
      </c>
      <c r="D24" s="4"/>
      <c r="E24" s="4"/>
      <c r="F24" s="22">
        <f>SUM(F12:F22)</f>
        <v>0</v>
      </c>
      <c r="G24" s="22">
        <f>SUM(G12:G22)</f>
        <v>0</v>
      </c>
      <c r="H24" s="4"/>
      <c r="I24" s="4"/>
      <c r="J24" s="22">
        <f>SUM(J12:J23)</f>
        <v>0</v>
      </c>
      <c r="K24" s="4"/>
      <c r="L24" s="4"/>
      <c r="M24" s="4"/>
      <c r="N24" s="20">
        <f>SUM(N12:N23)</f>
        <v>0</v>
      </c>
      <c r="O24" s="4"/>
    </row>
    <row r="26" spans="1:15" x14ac:dyDescent="0.25">
      <c r="A26" t="str">
        <f>Summary!A22</f>
        <v>Place</v>
      </c>
      <c r="B26" t="str">
        <f>Summary!B22</f>
        <v>Delhi</v>
      </c>
      <c r="J26" s="27"/>
    </row>
    <row r="27" spans="1:15" x14ac:dyDescent="0.25">
      <c r="A27" t="str">
        <f>Summary!A23</f>
        <v>Date</v>
      </c>
      <c r="B27" t="str">
        <f>+Summary!B23</f>
        <v>30.03.2024</v>
      </c>
    </row>
    <row r="31" spans="1:15" x14ac:dyDescent="0.25">
      <c r="J31" s="26"/>
    </row>
    <row r="32" spans="1:15" x14ac:dyDescent="0.25">
      <c r="J32" s="26"/>
    </row>
    <row r="41" spans="2:2" x14ac:dyDescent="0.25">
      <c r="B41" t="s">
        <v>61</v>
      </c>
    </row>
  </sheetData>
  <mergeCells count="16">
    <mergeCell ref="K10:K11"/>
    <mergeCell ref="L10:L11"/>
    <mergeCell ref="M10:M11"/>
    <mergeCell ref="N10:N11"/>
    <mergeCell ref="O10:O11"/>
    <mergeCell ref="E16:J22"/>
    <mergeCell ref="A4:D4"/>
    <mergeCell ref="A5:D5"/>
    <mergeCell ref="A6:D6"/>
    <mergeCell ref="A8:H8"/>
    <mergeCell ref="A10:A11"/>
    <mergeCell ref="B10:B11"/>
    <mergeCell ref="C10:C11"/>
    <mergeCell ref="D10:D11"/>
    <mergeCell ref="E10:F10"/>
    <mergeCell ref="G10:J10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26"/>
  <sheetViews>
    <sheetView view="pageBreakPreview" topLeftCell="A7" zoomScaleSheetLayoutView="100" workbookViewId="0">
      <selection activeCell="G12" sqref="G12"/>
    </sheetView>
  </sheetViews>
  <sheetFormatPr defaultRowHeight="15" x14ac:dyDescent="0.25"/>
  <cols>
    <col min="1" max="1" width="8" customWidth="1"/>
    <col min="2" max="2" width="18.140625" customWidth="1"/>
    <col min="3" max="3" width="12.140625" customWidth="1"/>
    <col min="4" max="4" width="9.7109375" bestFit="1" customWidth="1"/>
    <col min="5" max="5" width="14.42578125" customWidth="1"/>
    <col min="6" max="6" width="14.28515625" bestFit="1" customWidth="1"/>
    <col min="7" max="7" width="13.5703125" customWidth="1"/>
    <col min="8" max="9" width="11.5703125" customWidth="1"/>
    <col min="10" max="10" width="11" customWidth="1"/>
    <col min="11" max="11" width="13.28515625" customWidth="1"/>
    <col min="12" max="12" width="11.7109375" customWidth="1"/>
    <col min="13" max="13" width="10.28515625" customWidth="1"/>
    <col min="14" max="14" width="12.7109375" customWidth="1"/>
    <col min="15" max="15" width="10.7109375" customWidth="1"/>
    <col min="16" max="16" width="11.140625" customWidth="1"/>
    <col min="17" max="17" width="13.7109375" customWidth="1"/>
  </cols>
  <sheetData>
    <row r="2" spans="1:17" x14ac:dyDescent="0.25">
      <c r="A2" s="1" t="s">
        <v>46</v>
      </c>
      <c r="B2" s="1"/>
      <c r="C2" s="1"/>
      <c r="D2" s="1"/>
      <c r="E2" s="1"/>
      <c r="F2" s="1"/>
    </row>
    <row r="3" spans="1:17" x14ac:dyDescent="0.25">
      <c r="A3" s="1"/>
      <c r="B3" s="1"/>
      <c r="C3" s="1"/>
      <c r="D3" s="1"/>
      <c r="E3" s="1"/>
      <c r="F3" s="1"/>
    </row>
    <row r="4" spans="1:17" x14ac:dyDescent="0.25">
      <c r="A4" s="81" t="s">
        <v>13</v>
      </c>
      <c r="B4" s="81"/>
      <c r="C4" s="81"/>
      <c r="D4" s="81"/>
      <c r="E4" s="1" t="str">
        <f>'A6 OC E'!E4</f>
        <v>Rambo Enterprises Private Limited (Undergoing CIRP)</v>
      </c>
      <c r="F4" s="1"/>
    </row>
    <row r="5" spans="1:17" x14ac:dyDescent="0.25">
      <c r="A5" s="81" t="s">
        <v>14</v>
      </c>
      <c r="B5" s="81"/>
      <c r="C5" s="81"/>
      <c r="D5" s="81"/>
      <c r="E5" s="1" t="str">
        <f>'A6 OC E'!E5</f>
        <v>16.10.2023</v>
      </c>
      <c r="F5" s="1"/>
    </row>
    <row r="6" spans="1:17" x14ac:dyDescent="0.25">
      <c r="A6" s="81" t="s">
        <v>15</v>
      </c>
      <c r="B6" s="81"/>
      <c r="C6" s="81"/>
      <c r="D6" s="81"/>
      <c r="E6" s="1" t="str">
        <f>'A6 OC E'!E6</f>
        <v>16.10.2023</v>
      </c>
      <c r="F6" s="1"/>
    </row>
    <row r="7" spans="1:17" ht="14.45" customHeight="1" x14ac:dyDescent="0.25"/>
    <row r="8" spans="1:17" x14ac:dyDescent="0.25">
      <c r="A8" s="78" t="s">
        <v>47</v>
      </c>
      <c r="B8" s="78"/>
      <c r="C8" s="78"/>
      <c r="D8" s="78"/>
      <c r="E8" s="78"/>
      <c r="F8" s="78"/>
      <c r="G8" s="78"/>
      <c r="H8" s="78"/>
      <c r="I8" s="78"/>
      <c r="J8" s="78"/>
    </row>
    <row r="10" spans="1:17" s="7" customFormat="1" ht="14.45" customHeight="1" x14ac:dyDescent="0.25">
      <c r="A10" s="82" t="s">
        <v>0</v>
      </c>
      <c r="B10" s="92" t="s">
        <v>48</v>
      </c>
      <c r="C10" s="93"/>
      <c r="D10" s="94"/>
      <c r="E10" s="82" t="s">
        <v>18</v>
      </c>
      <c r="F10" s="82"/>
      <c r="G10" s="82" t="s">
        <v>18</v>
      </c>
      <c r="H10" s="82"/>
      <c r="I10" s="82"/>
      <c r="J10" s="82"/>
      <c r="K10" s="82"/>
      <c r="L10" s="82"/>
      <c r="M10" s="82" t="s">
        <v>25</v>
      </c>
      <c r="N10" s="82" t="s">
        <v>22</v>
      </c>
      <c r="O10" s="82" t="s">
        <v>23</v>
      </c>
      <c r="P10" s="82" t="s">
        <v>31</v>
      </c>
      <c r="Q10" s="82" t="s">
        <v>24</v>
      </c>
    </row>
    <row r="11" spans="1:17" s="7" customFormat="1" ht="60" x14ac:dyDescent="0.25">
      <c r="A11" s="82"/>
      <c r="B11" s="8" t="s">
        <v>49</v>
      </c>
      <c r="C11" s="8" t="s">
        <v>50</v>
      </c>
      <c r="D11" s="8" t="s">
        <v>51</v>
      </c>
      <c r="E11" s="8" t="s">
        <v>26</v>
      </c>
      <c r="F11" s="8" t="s">
        <v>19</v>
      </c>
      <c r="G11" s="8" t="s">
        <v>20</v>
      </c>
      <c r="H11" s="8" t="s">
        <v>21</v>
      </c>
      <c r="I11" s="8" t="s">
        <v>27</v>
      </c>
      <c r="J11" s="8" t="s">
        <v>28</v>
      </c>
      <c r="K11" s="8" t="s">
        <v>29</v>
      </c>
      <c r="L11" s="8" t="s">
        <v>30</v>
      </c>
      <c r="M11" s="82"/>
      <c r="N11" s="82"/>
      <c r="O11" s="82"/>
      <c r="P11" s="82"/>
      <c r="Q11" s="82"/>
    </row>
    <row r="12" spans="1:17" ht="45" x14ac:dyDescent="0.25">
      <c r="A12" s="66">
        <v>1</v>
      </c>
      <c r="B12" s="70" t="s">
        <v>89</v>
      </c>
      <c r="C12" s="58"/>
      <c r="D12" s="58"/>
      <c r="E12" s="71" t="s">
        <v>90</v>
      </c>
      <c r="F12" s="72">
        <v>594194</v>
      </c>
      <c r="G12" s="72">
        <v>594194</v>
      </c>
      <c r="H12" s="58" t="s">
        <v>76</v>
      </c>
      <c r="I12" s="58"/>
      <c r="J12" s="58"/>
      <c r="K12" s="58" t="s">
        <v>71</v>
      </c>
      <c r="L12" s="73" t="s">
        <v>56</v>
      </c>
      <c r="M12" s="73" t="s">
        <v>56</v>
      </c>
      <c r="N12" s="73" t="s">
        <v>56</v>
      </c>
      <c r="O12" s="69">
        <v>0</v>
      </c>
      <c r="P12" s="72">
        <f>-K17</f>
        <v>0</v>
      </c>
      <c r="Q12" s="74"/>
    </row>
    <row r="13" spans="1:17" x14ac:dyDescent="0.25">
      <c r="A13" s="6"/>
      <c r="B13" s="24"/>
      <c r="C13" s="2"/>
      <c r="D13" s="2"/>
      <c r="E13" s="33"/>
      <c r="F13" s="21"/>
      <c r="G13" s="25"/>
      <c r="H13" s="2"/>
      <c r="I13" s="2"/>
      <c r="J13" s="2"/>
      <c r="K13" s="2"/>
      <c r="L13" s="28"/>
      <c r="M13" s="2"/>
      <c r="N13" s="2"/>
      <c r="O13" s="15"/>
      <c r="P13" s="15"/>
      <c r="Q13" s="2"/>
    </row>
    <row r="14" spans="1:17" x14ac:dyDescent="0.25">
      <c r="A14" s="6"/>
      <c r="B14" s="9"/>
      <c r="C14" s="2"/>
      <c r="D14" s="2"/>
      <c r="E14" s="2"/>
      <c r="F14" s="33"/>
      <c r="G14" s="33"/>
      <c r="H14" s="33"/>
      <c r="I14" s="2"/>
      <c r="J14" s="2"/>
      <c r="K14" s="2"/>
      <c r="L14" s="28"/>
      <c r="M14" s="2"/>
      <c r="N14" s="2"/>
      <c r="O14" s="15"/>
      <c r="P14" s="15"/>
      <c r="Q14" s="9"/>
    </row>
    <row r="15" spans="1:17" x14ac:dyDescent="0.25">
      <c r="A15" s="6"/>
      <c r="B15" s="2"/>
      <c r="C15" s="2"/>
      <c r="D15" s="2"/>
      <c r="E15" s="2"/>
      <c r="F15" s="23"/>
      <c r="G15" s="23"/>
      <c r="H15" s="23"/>
      <c r="I15" s="23"/>
      <c r="J15" s="23"/>
      <c r="K15" s="23"/>
      <c r="L15" s="29"/>
      <c r="M15" s="2"/>
      <c r="N15" s="2"/>
      <c r="O15" s="15"/>
      <c r="P15" s="15"/>
      <c r="Q15" s="2"/>
    </row>
    <row r="16" spans="1:17" x14ac:dyDescent="0.25">
      <c r="A16" s="6"/>
      <c r="B16" s="2"/>
      <c r="C16" s="2"/>
      <c r="D16" s="2"/>
      <c r="E16" s="2"/>
      <c r="F16" s="23"/>
      <c r="G16" s="23"/>
      <c r="H16" s="23"/>
      <c r="I16" s="23"/>
      <c r="J16" s="23"/>
      <c r="K16" s="23"/>
      <c r="L16" s="29"/>
      <c r="M16" s="2"/>
      <c r="N16" s="2"/>
      <c r="O16" s="15"/>
      <c r="P16" s="15"/>
      <c r="Q16" s="2"/>
    </row>
    <row r="17" spans="1:17" x14ac:dyDescent="0.25">
      <c r="A17" s="2"/>
      <c r="B17" s="9"/>
      <c r="C17" s="2"/>
      <c r="D17" s="2"/>
      <c r="E17" s="2"/>
      <c r="F17" s="23"/>
      <c r="G17" s="23"/>
      <c r="H17" s="23"/>
      <c r="I17" s="23"/>
      <c r="J17" s="23"/>
      <c r="K17" s="23"/>
      <c r="L17" s="29"/>
      <c r="M17" s="2"/>
      <c r="N17" s="2"/>
      <c r="O17" s="2"/>
      <c r="P17" s="2"/>
      <c r="Q17" s="2"/>
    </row>
    <row r="18" spans="1:17" x14ac:dyDescent="0.25">
      <c r="A18" s="2"/>
      <c r="B18" s="2"/>
      <c r="C18" s="2"/>
      <c r="D18" s="2"/>
      <c r="E18" s="2"/>
      <c r="F18" s="23"/>
      <c r="G18" s="23"/>
      <c r="H18" s="23"/>
      <c r="I18" s="23"/>
      <c r="J18" s="23"/>
      <c r="K18" s="23"/>
      <c r="L18" s="29"/>
      <c r="M18" s="2"/>
      <c r="N18" s="2"/>
      <c r="O18" s="2"/>
      <c r="P18" s="2"/>
      <c r="Q18" s="2"/>
    </row>
    <row r="19" spans="1:17" x14ac:dyDescent="0.25">
      <c r="A19" s="2"/>
      <c r="B19" s="2"/>
      <c r="C19" s="2"/>
      <c r="D19" s="2"/>
      <c r="E19" s="2"/>
      <c r="F19" s="23"/>
      <c r="G19" s="23"/>
      <c r="H19" s="23"/>
      <c r="I19" s="23"/>
      <c r="J19" s="23"/>
      <c r="K19" s="23"/>
      <c r="L19" s="29"/>
      <c r="M19" s="2"/>
      <c r="N19" s="2"/>
      <c r="O19" s="2"/>
      <c r="P19" s="2"/>
      <c r="Q19" s="2"/>
    </row>
    <row r="20" spans="1:1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8"/>
      <c r="M20" s="2"/>
      <c r="N20" s="2"/>
      <c r="O20" s="2"/>
      <c r="P20" s="2"/>
      <c r="Q20" s="2"/>
    </row>
    <row r="21" spans="1:1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8"/>
      <c r="M21" s="2"/>
      <c r="N21" s="2"/>
      <c r="O21" s="2"/>
      <c r="P21" s="2"/>
      <c r="Q21" s="2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8"/>
      <c r="M22" s="2"/>
      <c r="N22" s="2"/>
      <c r="O22" s="2"/>
      <c r="P22" s="2"/>
      <c r="Q22" s="2"/>
    </row>
    <row r="23" spans="1:17" x14ac:dyDescent="0.25">
      <c r="A23" s="2"/>
      <c r="B23" s="4" t="s">
        <v>11</v>
      </c>
      <c r="C23" s="4"/>
      <c r="D23" s="4"/>
      <c r="E23" s="4"/>
      <c r="F23" s="17">
        <f>SUM(F12:F21)</f>
        <v>594194</v>
      </c>
      <c r="G23" s="17">
        <f>SUM(G12:G21)</f>
        <v>594194</v>
      </c>
      <c r="H23" s="4"/>
      <c r="I23" s="4"/>
      <c r="J23" s="4"/>
      <c r="K23" s="4"/>
      <c r="L23" s="30">
        <f>SUM(L12:L22)</f>
        <v>0</v>
      </c>
      <c r="M23" s="4"/>
      <c r="N23" s="4"/>
      <c r="O23" s="17">
        <f t="shared" ref="O23:P23" si="0">SUM(O12:O21)</f>
        <v>0</v>
      </c>
      <c r="P23" s="17">
        <f t="shared" si="0"/>
        <v>0</v>
      </c>
      <c r="Q23" s="4"/>
    </row>
    <row r="25" spans="1:17" x14ac:dyDescent="0.25">
      <c r="A25" t="str">
        <f>Summary!A22</f>
        <v>Place</v>
      </c>
      <c r="B25" t="str">
        <f>Summary!B22</f>
        <v>Delhi</v>
      </c>
    </row>
    <row r="26" spans="1:17" x14ac:dyDescent="0.25">
      <c r="A26" t="str">
        <f>Summary!A23</f>
        <v>Date</v>
      </c>
      <c r="B26" t="str">
        <f>Summary!B23</f>
        <v>30.03.2024</v>
      </c>
    </row>
  </sheetData>
  <mergeCells count="13">
    <mergeCell ref="M10:M11"/>
    <mergeCell ref="N10:N11"/>
    <mergeCell ref="O10:O11"/>
    <mergeCell ref="P10:P11"/>
    <mergeCell ref="Q10:Q11"/>
    <mergeCell ref="B10:D10"/>
    <mergeCell ref="A4:D4"/>
    <mergeCell ref="A5:D5"/>
    <mergeCell ref="A6:D6"/>
    <mergeCell ref="A8:J8"/>
    <mergeCell ref="A10:A11"/>
    <mergeCell ref="E10:F10"/>
    <mergeCell ref="G10:L10"/>
  </mergeCells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30"/>
  <sheetViews>
    <sheetView tabSelected="1" view="pageBreakPreview" topLeftCell="A22" zoomScaleSheetLayoutView="100" workbookViewId="0">
      <selection activeCell="F27" sqref="F27"/>
    </sheetView>
  </sheetViews>
  <sheetFormatPr defaultRowHeight="15" x14ac:dyDescent="0.25"/>
  <cols>
    <col min="2" max="2" width="25" customWidth="1"/>
    <col min="3" max="3" width="9.7109375" bestFit="1" customWidth="1"/>
    <col min="4" max="4" width="14.42578125" customWidth="1"/>
    <col min="5" max="5" width="11.85546875" style="14" customWidth="1"/>
    <col min="6" max="8" width="11.5703125" customWidth="1"/>
    <col min="9" max="9" width="11" customWidth="1"/>
    <col min="10" max="10" width="13.28515625" customWidth="1"/>
    <col min="11" max="11" width="11.7109375" customWidth="1"/>
    <col min="12" max="12" width="10.28515625" customWidth="1"/>
    <col min="13" max="13" width="12.7109375" customWidth="1"/>
    <col min="14" max="14" width="10.7109375" customWidth="1"/>
    <col min="15" max="15" width="11.28515625" customWidth="1"/>
    <col min="16" max="16" width="22" customWidth="1"/>
  </cols>
  <sheetData>
    <row r="2" spans="1:16" x14ac:dyDescent="0.25">
      <c r="A2" s="1" t="s">
        <v>52</v>
      </c>
      <c r="B2" s="1"/>
      <c r="C2" s="1"/>
      <c r="D2" s="1"/>
      <c r="E2" s="12"/>
    </row>
    <row r="3" spans="1:16" x14ac:dyDescent="0.25">
      <c r="A3" s="1"/>
      <c r="B3" s="1"/>
      <c r="C3" s="1"/>
      <c r="D3" s="1"/>
      <c r="E3" s="12"/>
    </row>
    <row r="4" spans="1:16" x14ac:dyDescent="0.25">
      <c r="A4" s="81" t="s">
        <v>13</v>
      </c>
      <c r="B4" s="81"/>
      <c r="C4" s="81"/>
      <c r="D4" s="1" t="str">
        <f>'A7 OC G'!E4</f>
        <v>Rambo Enterprises Private Limited (Undergoing CIRP)</v>
      </c>
      <c r="E4" s="12"/>
    </row>
    <row r="5" spans="1:16" x14ac:dyDescent="0.25">
      <c r="A5" s="81" t="s">
        <v>14</v>
      </c>
      <c r="B5" s="81"/>
      <c r="C5" s="81"/>
      <c r="D5" s="1" t="str">
        <f>'A7 OC G'!E5</f>
        <v>16.10.2023</v>
      </c>
      <c r="E5" s="12"/>
    </row>
    <row r="6" spans="1:16" x14ac:dyDescent="0.25">
      <c r="A6" s="81" t="s">
        <v>15</v>
      </c>
      <c r="B6" s="81"/>
      <c r="C6" s="81"/>
      <c r="D6" s="1" t="str">
        <f>'A7 OC G'!E6</f>
        <v>16.10.2023</v>
      </c>
      <c r="E6" s="12"/>
    </row>
    <row r="8" spans="1:16" x14ac:dyDescent="0.25">
      <c r="A8" s="78" t="s">
        <v>53</v>
      </c>
      <c r="B8" s="78"/>
      <c r="C8" s="78"/>
      <c r="D8" s="78"/>
      <c r="E8" s="78"/>
      <c r="F8" s="78"/>
      <c r="G8" s="78"/>
      <c r="H8" s="78"/>
      <c r="I8" s="78"/>
    </row>
    <row r="10" spans="1:16" s="7" customFormat="1" x14ac:dyDescent="0.25">
      <c r="A10" s="82" t="s">
        <v>0</v>
      </c>
      <c r="B10" s="82" t="s">
        <v>17</v>
      </c>
      <c r="C10" s="95" t="s">
        <v>51</v>
      </c>
      <c r="D10" s="82" t="s">
        <v>18</v>
      </c>
      <c r="E10" s="82"/>
      <c r="F10" s="82" t="s">
        <v>18</v>
      </c>
      <c r="G10" s="82"/>
      <c r="H10" s="82"/>
      <c r="I10" s="82"/>
      <c r="J10" s="82"/>
      <c r="K10" s="82"/>
      <c r="L10" s="82" t="s">
        <v>25</v>
      </c>
      <c r="M10" s="82" t="s">
        <v>22</v>
      </c>
      <c r="N10" s="82" t="s">
        <v>23</v>
      </c>
      <c r="O10" s="82" t="s">
        <v>31</v>
      </c>
      <c r="P10" s="82" t="s">
        <v>24</v>
      </c>
    </row>
    <row r="11" spans="1:16" s="7" customFormat="1" ht="60" x14ac:dyDescent="0.25">
      <c r="A11" s="82"/>
      <c r="B11" s="82"/>
      <c r="C11" s="96"/>
      <c r="D11" s="8" t="s">
        <v>26</v>
      </c>
      <c r="E11" s="13" t="s">
        <v>19</v>
      </c>
      <c r="F11" s="8" t="s">
        <v>20</v>
      </c>
      <c r="G11" s="8" t="s">
        <v>21</v>
      </c>
      <c r="H11" s="8" t="s">
        <v>27</v>
      </c>
      <c r="I11" s="8" t="s">
        <v>28</v>
      </c>
      <c r="J11" s="8" t="s">
        <v>29</v>
      </c>
      <c r="K11" s="8" t="s">
        <v>30</v>
      </c>
      <c r="L11" s="82"/>
      <c r="M11" s="82"/>
      <c r="N11" s="82"/>
      <c r="O11" s="82"/>
      <c r="P11" s="82"/>
    </row>
    <row r="12" spans="1:16" x14ac:dyDescent="0.25">
      <c r="A12" s="66">
        <v>1</v>
      </c>
      <c r="B12" s="64" t="s">
        <v>77</v>
      </c>
      <c r="C12" s="66"/>
      <c r="D12" s="67" t="s">
        <v>70</v>
      </c>
      <c r="E12" s="64">
        <v>4906793</v>
      </c>
      <c r="F12" s="65">
        <v>4906763.93</v>
      </c>
      <c r="G12" s="68" t="s">
        <v>103</v>
      </c>
      <c r="H12" s="66"/>
      <c r="I12" s="66"/>
      <c r="J12" s="66" t="s">
        <v>71</v>
      </c>
      <c r="K12" s="66" t="s">
        <v>56</v>
      </c>
      <c r="L12" s="66"/>
      <c r="M12" s="66"/>
      <c r="N12" s="69">
        <v>30</v>
      </c>
      <c r="O12" s="69">
        <v>0</v>
      </c>
      <c r="P12" s="76">
        <v>0</v>
      </c>
    </row>
    <row r="13" spans="1:16" x14ac:dyDescent="0.25">
      <c r="A13" s="66">
        <v>2</v>
      </c>
      <c r="B13" s="68" t="s">
        <v>91</v>
      </c>
      <c r="C13" s="66"/>
      <c r="D13" s="67" t="s">
        <v>94</v>
      </c>
      <c r="E13" s="63">
        <v>1094020</v>
      </c>
      <c r="F13" s="63">
        <v>1094020</v>
      </c>
      <c r="G13" s="68" t="s">
        <v>103</v>
      </c>
      <c r="H13" s="66"/>
      <c r="I13" s="66"/>
      <c r="J13" s="66" t="s">
        <v>71</v>
      </c>
      <c r="K13" s="66" t="s">
        <v>56</v>
      </c>
      <c r="L13" s="66"/>
      <c r="M13" s="66"/>
      <c r="N13" s="69">
        <v>0</v>
      </c>
      <c r="O13" s="69">
        <v>0</v>
      </c>
      <c r="P13" s="76">
        <v>0</v>
      </c>
    </row>
    <row r="14" spans="1:16" ht="30" x14ac:dyDescent="0.25">
      <c r="A14" s="66">
        <v>3</v>
      </c>
      <c r="B14" s="68" t="s">
        <v>78</v>
      </c>
      <c r="C14" s="66"/>
      <c r="D14" s="67" t="s">
        <v>73</v>
      </c>
      <c r="E14" s="63">
        <v>1378423</v>
      </c>
      <c r="F14" s="63">
        <v>1378423</v>
      </c>
      <c r="G14" s="68" t="s">
        <v>103</v>
      </c>
      <c r="H14" s="77"/>
      <c r="I14" s="77"/>
      <c r="J14" s="66" t="s">
        <v>71</v>
      </c>
      <c r="K14" s="66" t="s">
        <v>56</v>
      </c>
      <c r="L14" s="66"/>
      <c r="M14" s="66"/>
      <c r="N14" s="69">
        <v>0</v>
      </c>
      <c r="O14" s="69">
        <v>0</v>
      </c>
      <c r="P14" s="76">
        <v>0</v>
      </c>
    </row>
    <row r="15" spans="1:16" ht="30" x14ac:dyDescent="0.25">
      <c r="A15" s="66">
        <v>4</v>
      </c>
      <c r="B15" s="68" t="s">
        <v>79</v>
      </c>
      <c r="C15" s="66"/>
      <c r="D15" s="67" t="s">
        <v>73</v>
      </c>
      <c r="E15" s="63">
        <v>314758</v>
      </c>
      <c r="F15" s="63">
        <v>314758</v>
      </c>
      <c r="G15" s="68" t="s">
        <v>103</v>
      </c>
      <c r="H15" s="77"/>
      <c r="I15" s="77"/>
      <c r="J15" s="66" t="s">
        <v>71</v>
      </c>
      <c r="K15" s="66" t="s">
        <v>56</v>
      </c>
      <c r="L15" s="66"/>
      <c r="M15" s="66"/>
      <c r="N15" s="69">
        <v>0</v>
      </c>
      <c r="O15" s="69">
        <v>0</v>
      </c>
      <c r="P15" s="76">
        <v>0</v>
      </c>
    </row>
    <row r="16" spans="1:16" ht="45" x14ac:dyDescent="0.25">
      <c r="A16" s="66">
        <v>5</v>
      </c>
      <c r="B16" s="68" t="s">
        <v>80</v>
      </c>
      <c r="C16" s="66"/>
      <c r="D16" s="67" t="s">
        <v>94</v>
      </c>
      <c r="E16" s="63">
        <v>12479142</v>
      </c>
      <c r="F16" s="63">
        <v>12410521.77</v>
      </c>
      <c r="G16" s="68" t="s">
        <v>103</v>
      </c>
      <c r="H16" s="77"/>
      <c r="I16" s="77"/>
      <c r="J16" s="66" t="s">
        <v>71</v>
      </c>
      <c r="K16" s="66" t="s">
        <v>56</v>
      </c>
      <c r="L16" s="66"/>
      <c r="M16" s="66"/>
      <c r="N16" s="69">
        <v>68620</v>
      </c>
      <c r="O16" s="69">
        <v>0</v>
      </c>
      <c r="P16" s="76">
        <v>0</v>
      </c>
    </row>
    <row r="17" spans="1:17" ht="30" x14ac:dyDescent="0.25">
      <c r="A17" s="66">
        <v>6</v>
      </c>
      <c r="B17" s="68" t="s">
        <v>81</v>
      </c>
      <c r="C17" s="66"/>
      <c r="D17" s="67" t="s">
        <v>95</v>
      </c>
      <c r="E17" s="63">
        <v>271983</v>
      </c>
      <c r="F17" s="63">
        <v>271983</v>
      </c>
      <c r="G17" s="68" t="s">
        <v>103</v>
      </c>
      <c r="H17" s="77"/>
      <c r="I17" s="77"/>
      <c r="J17" s="66" t="s">
        <v>71</v>
      </c>
      <c r="K17" s="66" t="s">
        <v>56</v>
      </c>
      <c r="L17" s="66"/>
      <c r="M17" s="66"/>
      <c r="N17" s="69">
        <v>0</v>
      </c>
      <c r="O17" s="69">
        <v>0</v>
      </c>
      <c r="P17" s="76">
        <v>0</v>
      </c>
    </row>
    <row r="18" spans="1:17" ht="45" x14ac:dyDescent="0.25">
      <c r="A18" s="66">
        <v>7</v>
      </c>
      <c r="B18" s="68" t="s">
        <v>82</v>
      </c>
      <c r="C18" s="66"/>
      <c r="D18" s="67" t="s">
        <v>95</v>
      </c>
      <c r="E18" s="63">
        <v>9999019</v>
      </c>
      <c r="F18" s="63">
        <v>9999019</v>
      </c>
      <c r="G18" s="68" t="s">
        <v>103</v>
      </c>
      <c r="H18" s="66"/>
      <c r="I18" s="66"/>
      <c r="J18" s="66" t="s">
        <v>71</v>
      </c>
      <c r="K18" s="66" t="s">
        <v>56</v>
      </c>
      <c r="L18" s="66"/>
      <c r="M18" s="66"/>
      <c r="N18" s="69">
        <v>0</v>
      </c>
      <c r="O18" s="69">
        <v>0</v>
      </c>
      <c r="P18" s="76">
        <v>0</v>
      </c>
    </row>
    <row r="19" spans="1:17" ht="30" x14ac:dyDescent="0.25">
      <c r="A19" s="66">
        <v>8</v>
      </c>
      <c r="B19" s="68" t="s">
        <v>83</v>
      </c>
      <c r="C19" s="66"/>
      <c r="D19" s="67" t="s">
        <v>95</v>
      </c>
      <c r="E19" s="63">
        <v>12369318</v>
      </c>
      <c r="F19" s="75" t="s">
        <v>102</v>
      </c>
      <c r="G19" s="68" t="s">
        <v>103</v>
      </c>
      <c r="H19" s="66"/>
      <c r="I19" s="66"/>
      <c r="J19" s="66" t="s">
        <v>71</v>
      </c>
      <c r="K19" s="66" t="s">
        <v>56</v>
      </c>
      <c r="L19" s="66"/>
      <c r="M19" s="66"/>
      <c r="N19" s="69">
        <v>0</v>
      </c>
      <c r="O19" s="63">
        <v>12369318</v>
      </c>
      <c r="P19" s="66" t="s">
        <v>101</v>
      </c>
    </row>
    <row r="20" spans="1:17" ht="30" x14ac:dyDescent="0.25">
      <c r="A20" s="66">
        <v>9</v>
      </c>
      <c r="B20" s="68" t="s">
        <v>84</v>
      </c>
      <c r="C20" s="66"/>
      <c r="D20" s="67" t="s">
        <v>96</v>
      </c>
      <c r="E20" s="63">
        <v>92499</v>
      </c>
      <c r="F20" s="63">
        <v>92499</v>
      </c>
      <c r="G20" s="68" t="s">
        <v>103</v>
      </c>
      <c r="H20" s="66"/>
      <c r="I20" s="66"/>
      <c r="J20" s="66" t="s">
        <v>71</v>
      </c>
      <c r="K20" s="66" t="s">
        <v>56</v>
      </c>
      <c r="L20" s="66"/>
      <c r="M20" s="66"/>
      <c r="N20" s="69">
        <v>0</v>
      </c>
      <c r="O20" s="63">
        <v>92499</v>
      </c>
      <c r="P20" s="63">
        <v>0</v>
      </c>
    </row>
    <row r="21" spans="1:17" ht="30" x14ac:dyDescent="0.25">
      <c r="A21" s="66">
        <v>10</v>
      </c>
      <c r="B21" s="68" t="s">
        <v>97</v>
      </c>
      <c r="C21" s="66"/>
      <c r="D21" s="67" t="s">
        <v>73</v>
      </c>
      <c r="E21" s="63">
        <v>221000</v>
      </c>
      <c r="F21" s="75" t="s">
        <v>102</v>
      </c>
      <c r="G21" s="68" t="s">
        <v>103</v>
      </c>
      <c r="H21" s="66"/>
      <c r="I21" s="66"/>
      <c r="J21" s="66" t="s">
        <v>71</v>
      </c>
      <c r="K21" s="66" t="s">
        <v>56</v>
      </c>
      <c r="L21" s="66"/>
      <c r="M21" s="66"/>
      <c r="N21" s="69">
        <v>0</v>
      </c>
      <c r="O21" s="63">
        <v>221000</v>
      </c>
      <c r="P21" s="66" t="s">
        <v>101</v>
      </c>
    </row>
    <row r="22" spans="1:17" x14ac:dyDescent="0.25">
      <c r="A22" s="66">
        <v>11</v>
      </c>
      <c r="B22" s="68" t="s">
        <v>85</v>
      </c>
      <c r="C22" s="66"/>
      <c r="D22" s="67" t="s">
        <v>70</v>
      </c>
      <c r="E22" s="63">
        <v>328630</v>
      </c>
      <c r="F22" s="63">
        <v>328630</v>
      </c>
      <c r="G22" s="68" t="s">
        <v>103</v>
      </c>
      <c r="H22" s="66"/>
      <c r="I22" s="66"/>
      <c r="J22" s="66" t="s">
        <v>71</v>
      </c>
      <c r="K22" s="66" t="s">
        <v>56</v>
      </c>
      <c r="L22" s="66"/>
      <c r="M22" s="66"/>
      <c r="N22" s="63">
        <v>0</v>
      </c>
      <c r="O22" s="66"/>
      <c r="P22" s="63">
        <v>0</v>
      </c>
    </row>
    <row r="23" spans="1:17" ht="60" x14ac:dyDescent="0.25">
      <c r="A23" s="66">
        <v>12</v>
      </c>
      <c r="B23" s="68" t="s">
        <v>86</v>
      </c>
      <c r="C23" s="66"/>
      <c r="D23" s="66" t="s">
        <v>98</v>
      </c>
      <c r="E23" s="63">
        <v>1575562</v>
      </c>
      <c r="F23" s="63">
        <v>1575562</v>
      </c>
      <c r="G23" s="68" t="s">
        <v>103</v>
      </c>
      <c r="H23" s="66"/>
      <c r="I23" s="66"/>
      <c r="J23" s="66" t="s">
        <v>71</v>
      </c>
      <c r="K23" s="66" t="s">
        <v>56</v>
      </c>
      <c r="L23" s="66"/>
      <c r="M23" s="66"/>
      <c r="N23" s="63">
        <v>0</v>
      </c>
      <c r="O23" s="63">
        <v>0</v>
      </c>
      <c r="P23" s="63">
        <v>0</v>
      </c>
    </row>
    <row r="24" spans="1:17" ht="45" x14ac:dyDescent="0.25">
      <c r="A24" s="66">
        <v>13</v>
      </c>
      <c r="B24" s="68" t="s">
        <v>87</v>
      </c>
      <c r="C24" s="66"/>
      <c r="D24" s="66" t="s">
        <v>99</v>
      </c>
      <c r="E24" s="63">
        <v>1033673</v>
      </c>
      <c r="F24" s="75" t="s">
        <v>102</v>
      </c>
      <c r="G24" s="68" t="s">
        <v>103</v>
      </c>
      <c r="H24" s="66"/>
      <c r="I24" s="66"/>
      <c r="J24" s="66" t="s">
        <v>71</v>
      </c>
      <c r="K24" s="66" t="s">
        <v>56</v>
      </c>
      <c r="L24" s="66"/>
      <c r="M24" s="66"/>
      <c r="N24" s="63">
        <v>0</v>
      </c>
      <c r="O24" s="63">
        <v>1033673</v>
      </c>
      <c r="P24" s="66" t="s">
        <v>101</v>
      </c>
    </row>
    <row r="25" spans="1:17" ht="45" x14ac:dyDescent="0.25">
      <c r="A25" s="66">
        <v>14</v>
      </c>
      <c r="B25" s="68" t="s">
        <v>88</v>
      </c>
      <c r="C25" s="66"/>
      <c r="D25" s="66" t="s">
        <v>100</v>
      </c>
      <c r="E25" s="63">
        <v>235168</v>
      </c>
      <c r="F25" s="75" t="s">
        <v>102</v>
      </c>
      <c r="G25" s="68" t="s">
        <v>103</v>
      </c>
      <c r="H25" s="66"/>
      <c r="I25" s="66"/>
      <c r="J25" s="66" t="s">
        <v>71</v>
      </c>
      <c r="K25" s="66" t="s">
        <v>56</v>
      </c>
      <c r="L25" s="66"/>
      <c r="M25" s="66"/>
      <c r="N25" s="63">
        <v>0</v>
      </c>
      <c r="O25" s="63">
        <v>235168</v>
      </c>
      <c r="P25" s="66" t="s">
        <v>101</v>
      </c>
    </row>
    <row r="26" spans="1:17" hidden="1" x14ac:dyDescent="0.25">
      <c r="B26" s="68"/>
      <c r="C26" s="66"/>
      <c r="D26" s="66"/>
      <c r="E26" s="66"/>
      <c r="F26" s="75"/>
      <c r="G26" s="68"/>
      <c r="H26" s="66"/>
      <c r="I26" s="66"/>
      <c r="J26" s="66"/>
      <c r="K26" s="66"/>
      <c r="L26" s="66"/>
      <c r="M26" s="66"/>
      <c r="N26" s="66"/>
      <c r="O26" s="66"/>
      <c r="P26" s="66" t="s">
        <v>101</v>
      </c>
    </row>
    <row r="27" spans="1:17" x14ac:dyDescent="0.25">
      <c r="A27" s="66"/>
      <c r="B27" s="66"/>
      <c r="C27" s="66"/>
      <c r="D27" s="66"/>
      <c r="E27" s="63">
        <f>SUM(E12:E18)</f>
        <v>30444138</v>
      </c>
      <c r="F27" s="63">
        <f>SUM(F12:F18)</f>
        <v>30375488.699999999</v>
      </c>
      <c r="G27" s="66"/>
      <c r="H27" s="66"/>
      <c r="I27" s="66"/>
      <c r="J27" s="66"/>
      <c r="K27" s="66"/>
      <c r="L27" s="66"/>
      <c r="M27" s="66"/>
      <c r="N27" s="69">
        <f>SUM(N12:N23)</f>
        <v>68650</v>
      </c>
      <c r="O27" s="63">
        <f>SUM(O12:O19)</f>
        <v>12369318</v>
      </c>
      <c r="P27" s="66"/>
      <c r="Q27" t="str">
        <f t="shared" ref="Q27" si="0">PROPER(B27)</f>
        <v/>
      </c>
    </row>
    <row r="28" spans="1:17" x14ac:dyDescent="0.25">
      <c r="A28" s="61"/>
      <c r="B28" s="60"/>
      <c r="C28" s="60"/>
      <c r="D28" s="60"/>
      <c r="E28" s="62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</row>
    <row r="29" spans="1:17" x14ac:dyDescent="0.25">
      <c r="A29" s="60"/>
      <c r="B29" s="60" t="str">
        <f>Summary!B22</f>
        <v>Delhi</v>
      </c>
      <c r="C29" s="60"/>
      <c r="D29" s="60"/>
      <c r="E29" s="62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</row>
    <row r="30" spans="1:17" x14ac:dyDescent="0.25">
      <c r="A30" s="60"/>
      <c r="B30" s="60" t="str">
        <f>Summary!B23</f>
        <v>30.03.2024</v>
      </c>
      <c r="C30" s="60"/>
      <c r="D30" s="60"/>
      <c r="E30" s="62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</row>
  </sheetData>
  <mergeCells count="14">
    <mergeCell ref="L10:L11"/>
    <mergeCell ref="M10:M11"/>
    <mergeCell ref="N10:N11"/>
    <mergeCell ref="O10:O11"/>
    <mergeCell ref="P10:P11"/>
    <mergeCell ref="B10:B11"/>
    <mergeCell ref="C10:C11"/>
    <mergeCell ref="A4:C4"/>
    <mergeCell ref="A5:C5"/>
    <mergeCell ref="A6:C6"/>
    <mergeCell ref="A8:I8"/>
    <mergeCell ref="A10:A11"/>
    <mergeCell ref="D10:E10"/>
    <mergeCell ref="F10:K10"/>
  </mergeCells>
  <pageMargins left="0.70866141732283472" right="0.70866141732283472" top="0.74803149606299213" bottom="0.74803149606299213" header="0.31496062992125984" footer="0.31496062992125984"/>
  <pageSetup scale="58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Summary</vt:lpstr>
      <vt:lpstr>A1-HB S</vt:lpstr>
      <vt:lpstr>A3-FC S</vt:lpstr>
      <vt:lpstr>A2-HB U</vt:lpstr>
      <vt:lpstr>A4 FC U</vt:lpstr>
      <vt:lpstr>A5 OC W</vt:lpstr>
      <vt:lpstr>A6 OC E</vt:lpstr>
      <vt:lpstr>A7 OC G</vt:lpstr>
      <vt:lpstr>A8-OC</vt:lpstr>
      <vt:lpstr>A9 OTHER</vt:lpstr>
      <vt:lpstr>'A1-HB S'!Print_Area</vt:lpstr>
      <vt:lpstr>'A2-HB U'!Print_Area</vt:lpstr>
      <vt:lpstr>'A3-FC S'!Print_Area</vt:lpstr>
      <vt:lpstr>'A4 FC U'!Print_Area</vt:lpstr>
      <vt:lpstr>'A5 OC W'!Print_Area</vt:lpstr>
      <vt:lpstr>'A6 OC E'!Print_Area</vt:lpstr>
      <vt:lpstr>'A7 OC G'!Print_Area</vt:lpstr>
      <vt:lpstr>'A8-OC'!Print_Area</vt:lpstr>
      <vt:lpstr>'A9 OTHER'!Print_Area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Arora</dc:creator>
  <cp:lastModifiedBy>DELL</cp:lastModifiedBy>
  <cp:lastPrinted>2024-01-20T07:55:45Z</cp:lastPrinted>
  <dcterms:created xsi:type="dcterms:W3CDTF">2015-06-05T18:17:20Z</dcterms:created>
  <dcterms:modified xsi:type="dcterms:W3CDTF">2024-04-15T13:15:51Z</dcterms:modified>
</cp:coreProperties>
</file>